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eiracoutinhi2/Documents/Results/RNAseq/Replicate/DE analysis/RNAseq_Analysis_iliano/Figures/Fig_SandFlies/"/>
    </mc:Choice>
  </mc:AlternateContent>
  <xr:revisionPtr revIDLastSave="0" documentId="13_ncr:1_{A2744B3B-ACF2-D04E-AC7B-2A7A3B64FA4D}" xr6:coauthVersionLast="44" xr6:coauthVersionMax="44" xr10:uidLastSave="{00000000-0000-0000-0000-000000000000}"/>
  <bookViews>
    <workbookView xWindow="5420" yWindow="540" windowWidth="27640" windowHeight="16940" xr2:uid="{2475F3D0-3C36-344B-826C-E8FDDF82684A}"/>
  </bookViews>
  <sheets>
    <sheet name="DE_Quad_005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52" i="1" l="1"/>
  <c r="AQ3" i="1"/>
  <c r="AQ4" i="1"/>
  <c r="AQ5" i="1"/>
  <c r="AQ6" i="1"/>
  <c r="AQ7" i="1"/>
  <c r="AQ8" i="1"/>
  <c r="AQ9" i="1"/>
  <c r="AQ10" i="1"/>
  <c r="AQ11" i="1"/>
  <c r="AQ12" i="1"/>
  <c r="AQ13" i="1"/>
  <c r="AQ14" i="1"/>
  <c r="AQ15" i="1"/>
  <c r="AQ16" i="1"/>
  <c r="AQ17" i="1"/>
  <c r="AQ18" i="1"/>
  <c r="AQ19" i="1"/>
  <c r="AQ20" i="1"/>
  <c r="AQ21" i="1"/>
  <c r="AQ22" i="1"/>
  <c r="AQ23" i="1"/>
  <c r="AQ24" i="1"/>
  <c r="AQ25" i="1"/>
  <c r="AQ26" i="1"/>
  <c r="AQ27" i="1"/>
  <c r="AQ28" i="1"/>
  <c r="AQ29" i="1"/>
  <c r="AQ30" i="1"/>
  <c r="AQ31" i="1"/>
  <c r="AQ32" i="1"/>
  <c r="AQ33" i="1"/>
  <c r="AQ34" i="1"/>
  <c r="AQ35" i="1"/>
  <c r="AQ36" i="1"/>
  <c r="AQ37" i="1"/>
  <c r="AQ38" i="1"/>
  <c r="AQ39" i="1"/>
  <c r="AQ40" i="1"/>
  <c r="AQ41" i="1"/>
  <c r="AQ42" i="1"/>
  <c r="AQ43" i="1"/>
  <c r="AQ44" i="1"/>
  <c r="AQ47" i="1"/>
  <c r="AQ48" i="1"/>
  <c r="AQ49" i="1"/>
  <c r="AO47" i="1"/>
  <c r="AO48" i="1"/>
  <c r="AO49" i="1"/>
  <c r="AN47" i="1"/>
  <c r="AN48" i="1"/>
  <c r="AN49" i="1"/>
  <c r="AM47" i="1"/>
  <c r="AM48" i="1"/>
  <c r="AM49" i="1"/>
  <c r="AL47" i="1"/>
  <c r="AL48" i="1"/>
  <c r="AL49" i="1"/>
  <c r="AK47" i="1"/>
  <c r="AK48" i="1"/>
  <c r="AK49" i="1"/>
  <c r="AJ47" i="1"/>
  <c r="AJ48" i="1"/>
  <c r="AJ49" i="1"/>
  <c r="AI47" i="1"/>
  <c r="AI48" i="1"/>
  <c r="AI49" i="1"/>
  <c r="AH47" i="1"/>
  <c r="AH48" i="1"/>
  <c r="AH49" i="1"/>
  <c r="AG47" i="1"/>
  <c r="AG48" i="1"/>
  <c r="AG49" i="1"/>
  <c r="AF47" i="1"/>
  <c r="AF48" i="1"/>
  <c r="AF49" i="1"/>
  <c r="AE47" i="1"/>
  <c r="AE48" i="1"/>
  <c r="AE49" i="1"/>
  <c r="AD47" i="1"/>
  <c r="AD48" i="1"/>
  <c r="AD49" i="1"/>
  <c r="AC47" i="1"/>
  <c r="AC48" i="1"/>
  <c r="AC49" i="1"/>
  <c r="AB47" i="1"/>
  <c r="AB48" i="1"/>
  <c r="AB49" i="1"/>
  <c r="AQ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W35" i="1"/>
  <c r="BS34" i="1"/>
  <c r="BM3" i="1"/>
  <c r="BM4" i="1"/>
  <c r="BM5" i="1"/>
  <c r="BM6" i="1"/>
  <c r="BM7" i="1"/>
  <c r="BM8" i="1"/>
  <c r="BM9" i="1"/>
  <c r="BM10" i="1"/>
  <c r="BM11" i="1"/>
  <c r="BM12" i="1"/>
  <c r="BM13" i="1"/>
  <c r="BM14" i="1"/>
  <c r="BM15" i="1"/>
  <c r="BM16" i="1"/>
  <c r="BM17" i="1"/>
  <c r="BM18" i="1"/>
  <c r="BM19" i="1"/>
  <c r="BM20" i="1"/>
  <c r="BM21" i="1"/>
  <c r="BM22" i="1"/>
  <c r="BM23" i="1"/>
  <c r="BM24" i="1"/>
  <c r="BM25" i="1"/>
  <c r="BM26" i="1"/>
  <c r="BM27" i="1"/>
  <c r="BM30" i="1"/>
  <c r="BM31" i="1"/>
  <c r="BM32" i="1"/>
  <c r="BK30" i="1"/>
  <c r="BK31" i="1"/>
  <c r="BK32" i="1"/>
  <c r="BJ30" i="1"/>
  <c r="BJ31" i="1"/>
  <c r="BJ32" i="1"/>
  <c r="BI30" i="1"/>
  <c r="BI31" i="1"/>
  <c r="BI32" i="1"/>
  <c r="BH30" i="1"/>
  <c r="BH31" i="1"/>
  <c r="BH32" i="1"/>
  <c r="BG30" i="1"/>
  <c r="BG31" i="1"/>
  <c r="BG32" i="1"/>
  <c r="BF30" i="1"/>
  <c r="BF31" i="1"/>
  <c r="BF32" i="1"/>
  <c r="BE30" i="1"/>
  <c r="BE31" i="1"/>
  <c r="BE32" i="1"/>
  <c r="BD30" i="1"/>
  <c r="BD31" i="1"/>
  <c r="BD32" i="1"/>
  <c r="BC30" i="1"/>
  <c r="BC31" i="1"/>
  <c r="BC32" i="1"/>
  <c r="BB30" i="1"/>
  <c r="BB31" i="1"/>
  <c r="BB32" i="1"/>
  <c r="BA30" i="1"/>
  <c r="BA31" i="1"/>
  <c r="BA32" i="1"/>
  <c r="AZ30" i="1"/>
  <c r="AZ31" i="1"/>
  <c r="AZ32" i="1"/>
  <c r="AY30" i="1"/>
  <c r="AY31" i="1"/>
  <c r="AY32" i="1"/>
  <c r="AX30" i="1"/>
  <c r="AX31" i="1"/>
  <c r="AX32" i="1"/>
  <c r="E32" i="1"/>
  <c r="CI3" i="1"/>
  <c r="CI4" i="1"/>
  <c r="CI5" i="1"/>
  <c r="CI6" i="1"/>
  <c r="CI7" i="1"/>
  <c r="CI8" i="1"/>
  <c r="CI9" i="1"/>
  <c r="CI10" i="1"/>
  <c r="CI11" i="1"/>
  <c r="CI12" i="1"/>
  <c r="CI13" i="1"/>
  <c r="CI14" i="1"/>
  <c r="CI15" i="1"/>
  <c r="CI16" i="1"/>
  <c r="CI17" i="1"/>
  <c r="CI18" i="1"/>
  <c r="CI19" i="1"/>
  <c r="CI20" i="1"/>
  <c r="CI21" i="1"/>
  <c r="CI22" i="1"/>
  <c r="CI23" i="1"/>
  <c r="CI24" i="1"/>
  <c r="CI25" i="1"/>
  <c r="CI26" i="1"/>
  <c r="CI29" i="1"/>
  <c r="CI30" i="1"/>
  <c r="CI31" i="1"/>
  <c r="CG29" i="1"/>
  <c r="CG30" i="1"/>
  <c r="CG31" i="1"/>
  <c r="CF29" i="1"/>
  <c r="CF30" i="1"/>
  <c r="CF31" i="1"/>
  <c r="CE29" i="1"/>
  <c r="CE30" i="1"/>
  <c r="CE31" i="1"/>
  <c r="CD29" i="1"/>
  <c r="CD30" i="1"/>
  <c r="CD31" i="1"/>
  <c r="CC29" i="1"/>
  <c r="CC30" i="1"/>
  <c r="CC31" i="1"/>
  <c r="CB29" i="1"/>
  <c r="CB30" i="1"/>
  <c r="CB31" i="1"/>
  <c r="CA29" i="1"/>
  <c r="CA30" i="1"/>
  <c r="CA31" i="1"/>
  <c r="BZ29" i="1"/>
  <c r="BZ30" i="1"/>
  <c r="BZ31" i="1"/>
  <c r="BY29" i="1"/>
  <c r="BY30" i="1"/>
  <c r="BY31" i="1"/>
  <c r="BX29" i="1"/>
  <c r="BX30" i="1"/>
  <c r="BX31" i="1"/>
  <c r="BW29" i="1"/>
  <c r="BW30" i="1"/>
  <c r="BW31" i="1"/>
  <c r="BV29" i="1"/>
  <c r="BV30" i="1"/>
  <c r="BV31" i="1"/>
  <c r="BU29" i="1"/>
  <c r="BU30" i="1"/>
  <c r="BU31" i="1"/>
  <c r="BT29" i="1"/>
  <c r="BT30" i="1"/>
  <c r="BT31" i="1"/>
  <c r="BM29" i="1"/>
  <c r="BK29" i="1"/>
  <c r="BJ29" i="1"/>
  <c r="BI29" i="1"/>
  <c r="BH29" i="1"/>
  <c r="BG29" i="1"/>
  <c r="BF29" i="1"/>
  <c r="BE29" i="1"/>
  <c r="BD29" i="1"/>
  <c r="BC29" i="1"/>
  <c r="BB29" i="1"/>
  <c r="BA29" i="1"/>
  <c r="AZ29" i="1"/>
  <c r="AY29" i="1"/>
  <c r="AX29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7" i="1"/>
  <c r="U28" i="1"/>
  <c r="U29" i="1"/>
  <c r="S27" i="1"/>
  <c r="S28" i="1"/>
  <c r="S29" i="1"/>
  <c r="R27" i="1"/>
  <c r="R28" i="1"/>
  <c r="R29" i="1"/>
  <c r="Q27" i="1"/>
  <c r="Q28" i="1"/>
  <c r="Q29" i="1"/>
  <c r="P27" i="1"/>
  <c r="P28" i="1"/>
  <c r="P29" i="1"/>
  <c r="O27" i="1"/>
  <c r="O28" i="1"/>
  <c r="O29" i="1"/>
  <c r="N27" i="1"/>
  <c r="N28" i="1"/>
  <c r="N29" i="1"/>
  <c r="M27" i="1"/>
  <c r="M28" i="1"/>
  <c r="M29" i="1"/>
  <c r="L27" i="1"/>
  <c r="L28" i="1"/>
  <c r="L29" i="1"/>
  <c r="K27" i="1"/>
  <c r="K28" i="1"/>
  <c r="K29" i="1"/>
  <c r="J27" i="1"/>
  <c r="J28" i="1"/>
  <c r="J29" i="1"/>
  <c r="I27" i="1"/>
  <c r="I28" i="1"/>
  <c r="I29" i="1"/>
  <c r="H27" i="1"/>
  <c r="H28" i="1"/>
  <c r="H29" i="1"/>
  <c r="G27" i="1"/>
  <c r="G28" i="1"/>
  <c r="G29" i="1"/>
  <c r="F27" i="1"/>
  <c r="F28" i="1"/>
  <c r="F29" i="1"/>
  <c r="CI28" i="1"/>
  <c r="CG28" i="1"/>
  <c r="CF28" i="1"/>
  <c r="CE28" i="1"/>
  <c r="CD28" i="1"/>
  <c r="CC28" i="1"/>
  <c r="CB28" i="1"/>
  <c r="CA28" i="1"/>
  <c r="BZ28" i="1"/>
  <c r="BY28" i="1"/>
  <c r="BX28" i="1"/>
  <c r="BW28" i="1"/>
  <c r="BV28" i="1"/>
  <c r="BU28" i="1"/>
  <c r="BT28" i="1"/>
  <c r="U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<sst xmlns="http://schemas.openxmlformats.org/spreadsheetml/2006/main" count="342" uniqueCount="145">
  <si>
    <t>1st quadrant</t>
  </si>
  <si>
    <t>GeneID</t>
  </si>
  <si>
    <t>PC 1</t>
  </si>
  <si>
    <t>PC 2</t>
  </si>
  <si>
    <t>Name</t>
  </si>
  <si>
    <t>AVERAGE</t>
  </si>
  <si>
    <t>2nd quadrant</t>
  </si>
  <si>
    <t>3rd quadrant</t>
  </si>
  <si>
    <t>4th quadrant</t>
  </si>
  <si>
    <t>Average</t>
  </si>
  <si>
    <t>lulogut48512</t>
  </si>
  <si>
    <t>lulogut21324</t>
  </si>
  <si>
    <t>lulogut25246</t>
  </si>
  <si>
    <t>lulogut45588</t>
  </si>
  <si>
    <t>lulogut34615</t>
  </si>
  <si>
    <t>lulogutSigP-32510</t>
  </si>
  <si>
    <t>lulogutSigP-23161</t>
  </si>
  <si>
    <t>lulogut32543</t>
  </si>
  <si>
    <t>lulogutSigP-16502</t>
  </si>
  <si>
    <t>lulogut18851</t>
  </si>
  <si>
    <t>lulogutSigP-18032</t>
  </si>
  <si>
    <t>lulogut50375</t>
  </si>
  <si>
    <t>lulogut33084</t>
  </si>
  <si>
    <t>lulogutSigP-17183</t>
  </si>
  <si>
    <t>lulogutSigP-33280</t>
  </si>
  <si>
    <t>lulogut46050</t>
  </si>
  <si>
    <t>lulogut15028</t>
  </si>
  <si>
    <t>lulogutSigP-23035</t>
  </si>
  <si>
    <t>lulogutSigP-22907</t>
  </si>
  <si>
    <t>lulogutSigP-35736</t>
  </si>
  <si>
    <t>lulogutSigP-32546</t>
  </si>
  <si>
    <t>lulogut16293</t>
  </si>
  <si>
    <t>lulogutSigP-13703</t>
  </si>
  <si>
    <t>lulogut34584</t>
  </si>
  <si>
    <t>lulogutSigP-8474</t>
  </si>
  <si>
    <t>lulogut42801</t>
  </si>
  <si>
    <t>lulogut18850</t>
  </si>
  <si>
    <t>lulogutSigP-12857</t>
  </si>
  <si>
    <t>lulogut237</t>
  </si>
  <si>
    <t>lulogut44569</t>
  </si>
  <si>
    <t>lulogut56076</t>
  </si>
  <si>
    <t>lulogutSigP-17086</t>
  </si>
  <si>
    <t>lulogutSigP-34911</t>
  </si>
  <si>
    <t>lulogut40330</t>
  </si>
  <si>
    <t>lulogutSigP-39956</t>
  </si>
  <si>
    <t>lulogut42037</t>
  </si>
  <si>
    <t>lulogut23243</t>
  </si>
  <si>
    <t>lulogutSigP-23092</t>
  </si>
  <si>
    <t>lulogut13235</t>
  </si>
  <si>
    <t>lulogut53814</t>
  </si>
  <si>
    <t>lulogutSigP-53922</t>
  </si>
  <si>
    <t>lulogut17740</t>
  </si>
  <si>
    <t>lulogut35266</t>
  </si>
  <si>
    <t>lulogutSigP-23916</t>
  </si>
  <si>
    <t>lulogut19743</t>
  </si>
  <si>
    <t>lulogut44749</t>
  </si>
  <si>
    <t>lulogut46051</t>
  </si>
  <si>
    <t>lulogut46520</t>
  </si>
  <si>
    <t>lulogut32996</t>
  </si>
  <si>
    <t>lulogutSigP-54446</t>
  </si>
  <si>
    <t>lulogutSigP-34488</t>
  </si>
  <si>
    <t>lulogutSigP-53526</t>
  </si>
  <si>
    <t>lulogutSigP-48117</t>
  </si>
  <si>
    <t>lulogutSigP-40401</t>
  </si>
  <si>
    <t>lulogut21743</t>
  </si>
  <si>
    <t>lulogutSigP-23273</t>
  </si>
  <si>
    <t>lulogut32574</t>
  </si>
  <si>
    <t>lulogut8521</t>
  </si>
  <si>
    <t>lulogut36242</t>
  </si>
  <si>
    <t>lulogutSigP-33169</t>
  </si>
  <si>
    <t>lulogut36308</t>
  </si>
  <si>
    <t>lulogutSigP-16416</t>
  </si>
  <si>
    <t>lulogutSigP-54422</t>
  </si>
  <si>
    <t>lulogutSigP-1870</t>
  </si>
  <si>
    <t>lulogut44992</t>
  </si>
  <si>
    <t>lulogut21767</t>
  </si>
  <si>
    <t>lulogutSigP-34484</t>
  </si>
  <si>
    <t>lulogut45589</t>
  </si>
  <si>
    <t>lulogut33966</t>
  </si>
  <si>
    <t>lulogut44776</t>
  </si>
  <si>
    <t>lulogut15540</t>
  </si>
  <si>
    <t>lulogutSigP-25698</t>
  </si>
  <si>
    <t>lulogutSigP-14897</t>
  </si>
  <si>
    <t>lulogutSigP-14363</t>
  </si>
  <si>
    <t>lulogut40111</t>
  </si>
  <si>
    <t>lulogutSigP-16736</t>
  </si>
  <si>
    <t>lulogutSigP-25516</t>
  </si>
  <si>
    <t>lulogutSigP-37841</t>
  </si>
  <si>
    <t>lulogut40195</t>
  </si>
  <si>
    <t>lulogutSigP-13652</t>
  </si>
  <si>
    <t>lulogut24040</t>
  </si>
  <si>
    <t>lulogut41307</t>
  </si>
  <si>
    <t>lulogut50943</t>
  </si>
  <si>
    <t>lulogutSigP-646</t>
  </si>
  <si>
    <t>lulogutSigP-53640</t>
  </si>
  <si>
    <t>lulogutSigP-56685</t>
  </si>
  <si>
    <t>lulogut23407</t>
  </si>
  <si>
    <t>lulogutSigP-13949</t>
  </si>
  <si>
    <t>lulogut21399</t>
  </si>
  <si>
    <t>lulogutSigP-24104</t>
  </si>
  <si>
    <t>lulogutSigP-54492</t>
  </si>
  <si>
    <t>SUM</t>
  </si>
  <si>
    <t>lulogutSigP-13735</t>
  </si>
  <si>
    <t>lulogut21836</t>
  </si>
  <si>
    <t>lulogut24944</t>
  </si>
  <si>
    <t>STDEV</t>
  </si>
  <si>
    <t>lulogut22832</t>
  </si>
  <si>
    <t>lulogut16984</t>
  </si>
  <si>
    <t>N</t>
  </si>
  <si>
    <t>lulogutSigP-40100</t>
  </si>
  <si>
    <t>SEM</t>
  </si>
  <si>
    <t>lulogut16004</t>
  </si>
  <si>
    <t>lulogutSigP-26492</t>
  </si>
  <si>
    <t>#</t>
  </si>
  <si>
    <t>%</t>
  </si>
  <si>
    <t>lulogut42669</t>
  </si>
  <si>
    <t>Exp</t>
  </si>
  <si>
    <t>lulogut20226</t>
  </si>
  <si>
    <t>Total</t>
  </si>
  <si>
    <t>lulogut25316</t>
  </si>
  <si>
    <t>lulogutSigP-23085</t>
  </si>
  <si>
    <t>lulogut20044</t>
  </si>
  <si>
    <t>lulogutSigP-15657</t>
  </si>
  <si>
    <t>lulogut25198</t>
  </si>
  <si>
    <t>lulogutSigP-34624</t>
  </si>
  <si>
    <t>lulogut56799</t>
  </si>
  <si>
    <t>lulogutSigP-8812</t>
  </si>
  <si>
    <t>lulogutSigP-24035</t>
  </si>
  <si>
    <t>lulogutSigP-35615</t>
  </si>
  <si>
    <t>lulogut42063</t>
  </si>
  <si>
    <t>lulogutSigP-46620</t>
  </si>
  <si>
    <t>1dPBM average</t>
  </si>
  <si>
    <t>2dPBM average</t>
  </si>
  <si>
    <t>4dPBM average</t>
  </si>
  <si>
    <t>6dPBM average</t>
  </si>
  <si>
    <t>8dPBM average</t>
  </si>
  <si>
    <t>12dPBM average</t>
  </si>
  <si>
    <t>14dPBM average</t>
  </si>
  <si>
    <t>1dPi average</t>
  </si>
  <si>
    <t>2dPi average</t>
  </si>
  <si>
    <t>4dPi average</t>
  </si>
  <si>
    <t>6dPi average</t>
  </si>
  <si>
    <t>8dPi average</t>
  </si>
  <si>
    <t>12dPi average</t>
  </si>
  <si>
    <t>14dPi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</si>
</sst>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C42FF-99D4-AD47-995F-49FE0D783322}">
  <dimension ref="A2:CI53"/>
  <sheetViews>
    <sheetView tabSelected="1" workbookViewId="0">
      <selection activeCell="A2" sqref="A2:XFD2"/>
    </sheetView>
  </sheetViews>
  <sheetFormatPr baseColWidth="10" defaultRowHeight="16" x14ac:dyDescent="0.2"/>
  <cols>
    <col min="2" max="2" width="16" bestFit="1" customWidth="1"/>
    <col min="5" max="5" width="16" bestFit="1" customWidth="1"/>
    <col min="19" max="86" width="10.83203125" customWidth="1"/>
  </cols>
  <sheetData>
    <row r="2" spans="1:87" s="2" customForma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131</v>
      </c>
      <c r="G2" s="2" t="s">
        <v>132</v>
      </c>
      <c r="H2" s="2" t="s">
        <v>133</v>
      </c>
      <c r="I2" s="2" t="s">
        <v>134</v>
      </c>
      <c r="J2" s="2" t="s">
        <v>135</v>
      </c>
      <c r="K2" s="2" t="s">
        <v>136</v>
      </c>
      <c r="L2" s="2" t="s">
        <v>137</v>
      </c>
      <c r="M2" s="2" t="s">
        <v>138</v>
      </c>
      <c r="N2" s="2" t="s">
        <v>139</v>
      </c>
      <c r="O2" s="2" t="s">
        <v>140</v>
      </c>
      <c r="P2" s="2" t="s">
        <v>141</v>
      </c>
      <c r="Q2" s="2" t="s">
        <v>142</v>
      </c>
      <c r="R2" s="2" t="s">
        <v>143</v>
      </c>
      <c r="S2" s="2" t="s">
        <v>144</v>
      </c>
      <c r="U2" s="2" t="s">
        <v>5</v>
      </c>
      <c r="W2" s="2" t="s">
        <v>6</v>
      </c>
      <c r="X2" s="2" t="s">
        <v>1</v>
      </c>
      <c r="Y2" s="2" t="s">
        <v>2</v>
      </c>
      <c r="Z2" s="2" t="s">
        <v>3</v>
      </c>
      <c r="AA2" s="2" t="s">
        <v>4</v>
      </c>
      <c r="AB2" s="2" t="s">
        <v>131</v>
      </c>
      <c r="AC2" s="2" t="s">
        <v>132</v>
      </c>
      <c r="AD2" s="2" t="s">
        <v>133</v>
      </c>
      <c r="AE2" s="2" t="s">
        <v>134</v>
      </c>
      <c r="AF2" s="2" t="s">
        <v>135</v>
      </c>
      <c r="AG2" s="2" t="s">
        <v>136</v>
      </c>
      <c r="AH2" s="2" t="s">
        <v>137</v>
      </c>
      <c r="AI2" s="2" t="s">
        <v>138</v>
      </c>
      <c r="AJ2" s="2" t="s">
        <v>139</v>
      </c>
      <c r="AK2" s="2" t="s">
        <v>140</v>
      </c>
      <c r="AL2" s="2" t="s">
        <v>141</v>
      </c>
      <c r="AM2" s="2" t="s">
        <v>142</v>
      </c>
      <c r="AN2" s="2" t="s">
        <v>143</v>
      </c>
      <c r="AO2" s="2" t="s">
        <v>144</v>
      </c>
      <c r="AQ2" s="2" t="s">
        <v>5</v>
      </c>
      <c r="AS2" s="2" t="s">
        <v>7</v>
      </c>
      <c r="AT2" s="2" t="s">
        <v>1</v>
      </c>
      <c r="AU2" s="2" t="s">
        <v>2</v>
      </c>
      <c r="AV2" s="2" t="s">
        <v>3</v>
      </c>
      <c r="AW2" s="2" t="s">
        <v>4</v>
      </c>
      <c r="AX2" s="2" t="s">
        <v>131</v>
      </c>
      <c r="AY2" s="2" t="s">
        <v>132</v>
      </c>
      <c r="AZ2" s="2" t="s">
        <v>133</v>
      </c>
      <c r="BA2" s="2" t="s">
        <v>134</v>
      </c>
      <c r="BB2" s="2" t="s">
        <v>135</v>
      </c>
      <c r="BC2" s="2" t="s">
        <v>136</v>
      </c>
      <c r="BD2" s="2" t="s">
        <v>137</v>
      </c>
      <c r="BE2" s="2" t="s">
        <v>138</v>
      </c>
      <c r="BF2" s="2" t="s">
        <v>139</v>
      </c>
      <c r="BG2" s="2" t="s">
        <v>140</v>
      </c>
      <c r="BH2" s="2" t="s">
        <v>141</v>
      </c>
      <c r="BI2" s="2" t="s">
        <v>142</v>
      </c>
      <c r="BJ2" s="2" t="s">
        <v>143</v>
      </c>
      <c r="BK2" s="2" t="s">
        <v>144</v>
      </c>
      <c r="BM2" s="2" t="s">
        <v>5</v>
      </c>
      <c r="BO2" s="2" t="s">
        <v>8</v>
      </c>
      <c r="BP2" s="2" t="s">
        <v>1</v>
      </c>
      <c r="BQ2" s="2" t="s">
        <v>2</v>
      </c>
      <c r="BR2" s="2" t="s">
        <v>3</v>
      </c>
      <c r="BS2" s="2" t="s">
        <v>4</v>
      </c>
      <c r="BT2" s="2" t="s">
        <v>131</v>
      </c>
      <c r="BU2" s="2" t="s">
        <v>132</v>
      </c>
      <c r="BV2" s="2" t="s">
        <v>133</v>
      </c>
      <c r="BW2" s="2" t="s">
        <v>134</v>
      </c>
      <c r="BX2" s="2" t="s">
        <v>135</v>
      </c>
      <c r="BY2" s="2" t="s">
        <v>136</v>
      </c>
      <c r="BZ2" s="2" t="s">
        <v>137</v>
      </c>
      <c r="CA2" s="2" t="s">
        <v>138</v>
      </c>
      <c r="CB2" s="2" t="s">
        <v>139</v>
      </c>
      <c r="CC2" s="2" t="s">
        <v>140</v>
      </c>
      <c r="CD2" s="2" t="s">
        <v>141</v>
      </c>
      <c r="CE2" s="2" t="s">
        <v>142</v>
      </c>
      <c r="CF2" s="2" t="s">
        <v>143</v>
      </c>
      <c r="CG2" s="2" t="s">
        <v>144</v>
      </c>
      <c r="CI2" s="2" t="s">
        <v>9</v>
      </c>
    </row>
    <row r="3" spans="1:87" x14ac:dyDescent="0.2">
      <c r="B3" t="s">
        <v>10</v>
      </c>
      <c r="C3">
        <v>3.9449000000000001</v>
      </c>
      <c r="D3">
        <v>11.311</v>
      </c>
      <c r="E3" t="s">
        <v>10</v>
      </c>
      <c r="F3">
        <v>1.5449999999999999</v>
      </c>
      <c r="G3">
        <v>9.2766666670000006</v>
      </c>
      <c r="H3">
        <v>399.82</v>
      </c>
      <c r="I3">
        <v>253.97333330000001</v>
      </c>
      <c r="J3">
        <v>175.05333329999999</v>
      </c>
      <c r="K3">
        <v>222.69499999999999</v>
      </c>
      <c r="L3">
        <v>291.64333329999999</v>
      </c>
      <c r="M3">
        <v>2.6466666669999999</v>
      </c>
      <c r="N3">
        <v>2.82</v>
      </c>
      <c r="O3">
        <v>386.27333329999999</v>
      </c>
      <c r="P3">
        <v>174.12333330000001</v>
      </c>
      <c r="Q3">
        <v>178.33</v>
      </c>
      <c r="R3">
        <v>192.58</v>
      </c>
      <c r="S3">
        <v>198.05666669999999</v>
      </c>
      <c r="U3">
        <f>AVERAGE(F3:S3)</f>
        <v>177.7740476095714</v>
      </c>
      <c r="X3" t="s">
        <v>11</v>
      </c>
      <c r="Y3">
        <v>-6.3548</v>
      </c>
      <c r="Z3">
        <v>1.1487000000000001E-2</v>
      </c>
      <c r="AA3" t="s">
        <v>11</v>
      </c>
      <c r="AB3">
        <v>6.07</v>
      </c>
      <c r="AC3">
        <v>4.0633333330000001</v>
      </c>
      <c r="AD3">
        <v>23.286666669999999</v>
      </c>
      <c r="AE3">
        <v>10.176666669999999</v>
      </c>
      <c r="AF3">
        <v>7.67</v>
      </c>
      <c r="AG3">
        <v>35.555</v>
      </c>
      <c r="AH3">
        <v>4.6766666670000001</v>
      </c>
      <c r="AI3">
        <v>9.6166666670000005</v>
      </c>
      <c r="AJ3">
        <v>2.39</v>
      </c>
      <c r="AK3">
        <v>3.4266666670000001</v>
      </c>
      <c r="AL3">
        <v>11.973333330000001</v>
      </c>
      <c r="AM3">
        <v>13.08666667</v>
      </c>
      <c r="AN3">
        <v>1.556666667</v>
      </c>
      <c r="AO3">
        <v>5.09</v>
      </c>
      <c r="AQ3">
        <f>AVERAGE(AB3:AO3)</f>
        <v>9.9027380957857183</v>
      </c>
      <c r="AT3" t="s">
        <v>12</v>
      </c>
      <c r="AU3">
        <v>-4.6169000000000002</v>
      </c>
      <c r="AV3">
        <v>-19.38</v>
      </c>
      <c r="AW3" t="s">
        <v>12</v>
      </c>
      <c r="AX3">
        <v>438.16</v>
      </c>
      <c r="AY3">
        <v>1097.663333</v>
      </c>
      <c r="AZ3">
        <v>1.346666667</v>
      </c>
      <c r="BA3">
        <v>0.40333333300000002</v>
      </c>
      <c r="BB3">
        <v>0.49666666700000001</v>
      </c>
      <c r="BC3">
        <v>0.31</v>
      </c>
      <c r="BD3">
        <v>0.43</v>
      </c>
      <c r="BE3">
        <v>502.15</v>
      </c>
      <c r="BF3">
        <v>1083.176667</v>
      </c>
      <c r="BG3">
        <v>3.99</v>
      </c>
      <c r="BH3">
        <v>0.38666666700000002</v>
      </c>
      <c r="BI3">
        <v>0.4</v>
      </c>
      <c r="BJ3">
        <v>0.32</v>
      </c>
      <c r="BK3">
        <v>0.24666666700000001</v>
      </c>
      <c r="BM3">
        <f>AVERAGE(AX3:BK3)</f>
        <v>223.53428571435717</v>
      </c>
      <c r="BP3" t="s">
        <v>13</v>
      </c>
      <c r="BQ3">
        <v>6.3186</v>
      </c>
      <c r="BR3">
        <v>-0.36586999999999997</v>
      </c>
      <c r="BS3" t="s">
        <v>13</v>
      </c>
      <c r="BT3">
        <v>75.069999999999993</v>
      </c>
      <c r="BU3">
        <v>108.39333329999999</v>
      </c>
      <c r="BV3">
        <v>58.543333330000003</v>
      </c>
      <c r="BW3">
        <v>43.603333329999998</v>
      </c>
      <c r="BX3">
        <v>30.38</v>
      </c>
      <c r="BY3">
        <v>25.2</v>
      </c>
      <c r="BZ3">
        <v>37.90666667</v>
      </c>
      <c r="CA3">
        <v>93.32</v>
      </c>
      <c r="CB3">
        <v>115.73</v>
      </c>
      <c r="CC3">
        <v>107.8766667</v>
      </c>
      <c r="CD3">
        <v>92.293333329999996</v>
      </c>
      <c r="CE3">
        <v>94.176666670000003</v>
      </c>
      <c r="CF3">
        <v>52.69</v>
      </c>
      <c r="CG3">
        <v>62.543333330000003</v>
      </c>
      <c r="CI3">
        <f>AVERAGE(BT3:CG3)</f>
        <v>71.266190475714282</v>
      </c>
    </row>
    <row r="4" spans="1:87" x14ac:dyDescent="0.2">
      <c r="B4" t="s">
        <v>14</v>
      </c>
      <c r="C4">
        <v>16.823</v>
      </c>
      <c r="D4">
        <v>11.163</v>
      </c>
      <c r="E4" t="s">
        <v>14</v>
      </c>
      <c r="F4">
        <v>43.645000000000003</v>
      </c>
      <c r="G4">
        <v>136.66</v>
      </c>
      <c r="H4">
        <v>1017.776667</v>
      </c>
      <c r="I4">
        <v>1199.0633330000001</v>
      </c>
      <c r="J4">
        <v>1028.72</v>
      </c>
      <c r="K4">
        <v>1384.12</v>
      </c>
      <c r="L4">
        <v>1368.1866669999999</v>
      </c>
      <c r="M4">
        <v>54.803333330000001</v>
      </c>
      <c r="N4">
        <v>129.69</v>
      </c>
      <c r="O4">
        <v>1436.93</v>
      </c>
      <c r="P4">
        <v>1647.17</v>
      </c>
      <c r="Q4">
        <v>2315.1933330000002</v>
      </c>
      <c r="R4">
        <v>2913.26</v>
      </c>
      <c r="S4">
        <v>3212.9333329999999</v>
      </c>
      <c r="U4">
        <f t="shared" ref="U4:U24" si="0">AVERAGE(F4:S4)</f>
        <v>1277.7251190235713</v>
      </c>
      <c r="X4" t="s">
        <v>15</v>
      </c>
      <c r="Y4">
        <v>-9.2523999999999997</v>
      </c>
      <c r="Z4">
        <v>0.11362999999999999</v>
      </c>
      <c r="AA4" t="s">
        <v>15</v>
      </c>
      <c r="AB4">
        <v>1.4350000000000001</v>
      </c>
      <c r="AC4">
        <v>5.4233333330000004</v>
      </c>
      <c r="AD4">
        <v>3.1133333329999999</v>
      </c>
      <c r="AE4">
        <v>6.0266666669999998</v>
      </c>
      <c r="AF4">
        <v>6.8766666670000003</v>
      </c>
      <c r="AG4">
        <v>6.15</v>
      </c>
      <c r="AH4">
        <v>6.93</v>
      </c>
      <c r="AI4">
        <v>2.8833333329999999</v>
      </c>
      <c r="AJ4">
        <v>1.06</v>
      </c>
      <c r="AK4">
        <v>1.713333333</v>
      </c>
      <c r="AL4">
        <v>4.9333333330000002</v>
      </c>
      <c r="AM4">
        <v>5.61</v>
      </c>
      <c r="AN4">
        <v>7.69</v>
      </c>
      <c r="AO4">
        <v>5.74</v>
      </c>
      <c r="AQ4">
        <f t="shared" ref="AQ4:AQ44" si="1">AVERAGE(AB4:AO4)</f>
        <v>4.6846428570714291</v>
      </c>
      <c r="AT4" t="s">
        <v>16</v>
      </c>
      <c r="AU4">
        <v>-14.073</v>
      </c>
      <c r="AV4">
        <v>-13.05</v>
      </c>
      <c r="AW4" t="s">
        <v>16</v>
      </c>
      <c r="AX4">
        <v>12.71</v>
      </c>
      <c r="AY4">
        <v>297.98333330000003</v>
      </c>
      <c r="AZ4">
        <v>0.48333333299999998</v>
      </c>
      <c r="BA4">
        <v>0.41333333300000002</v>
      </c>
      <c r="BB4">
        <v>0.14333333300000001</v>
      </c>
      <c r="BC4">
        <v>0.38500000000000001</v>
      </c>
      <c r="BD4">
        <v>0.66333333299999997</v>
      </c>
      <c r="BE4">
        <v>3.96</v>
      </c>
      <c r="BF4">
        <v>3.596666667</v>
      </c>
      <c r="BG4">
        <v>1.003333333</v>
      </c>
      <c r="BH4">
        <v>4.59</v>
      </c>
      <c r="BI4">
        <v>7.6666666999999994E-2</v>
      </c>
      <c r="BJ4">
        <v>4.3333333000000002E-2</v>
      </c>
      <c r="BK4">
        <v>0.22333333299999999</v>
      </c>
      <c r="BM4">
        <f t="shared" ref="BM4:BM27" si="2">AVERAGE(AX4:BK4)</f>
        <v>23.305357140357149</v>
      </c>
      <c r="BP4" t="s">
        <v>17</v>
      </c>
      <c r="BQ4">
        <v>7.5598999999999998</v>
      </c>
      <c r="BR4">
        <v>-0.45451999999999998</v>
      </c>
      <c r="BS4" t="s">
        <v>17</v>
      </c>
      <c r="BT4">
        <v>104.91</v>
      </c>
      <c r="BU4">
        <v>164.04</v>
      </c>
      <c r="BV4">
        <v>59.716666670000002</v>
      </c>
      <c r="BW4">
        <v>52.356666670000003</v>
      </c>
      <c r="BX4">
        <v>38.29</v>
      </c>
      <c r="BY4">
        <v>29.46</v>
      </c>
      <c r="BZ4">
        <v>40.763333330000002</v>
      </c>
      <c r="CA4">
        <v>121.11333329999999</v>
      </c>
      <c r="CB4">
        <v>163.22</v>
      </c>
      <c r="CC4">
        <v>105.05333330000001</v>
      </c>
      <c r="CD4">
        <v>92.72</v>
      </c>
      <c r="CE4">
        <v>90.47666667</v>
      </c>
      <c r="CF4">
        <v>93.266666670000006</v>
      </c>
      <c r="CG4">
        <v>102.42</v>
      </c>
      <c r="CI4">
        <f t="shared" ref="CI4:CI26" si="3">AVERAGE(BT4:CG4)</f>
        <v>89.843333329285727</v>
      </c>
    </row>
    <row r="5" spans="1:87" x14ac:dyDescent="0.2">
      <c r="B5" t="s">
        <v>18</v>
      </c>
      <c r="C5">
        <v>1.3653999999999999</v>
      </c>
      <c r="D5">
        <v>10.643000000000001</v>
      </c>
      <c r="E5" t="s">
        <v>18</v>
      </c>
      <c r="F5">
        <v>4.7050000000000001</v>
      </c>
      <c r="G5">
        <v>2.306666667</v>
      </c>
      <c r="H5">
        <v>661.55666670000005</v>
      </c>
      <c r="I5">
        <v>242.79</v>
      </c>
      <c r="J5">
        <v>338.71333329999999</v>
      </c>
      <c r="K5">
        <v>602.1</v>
      </c>
      <c r="L5">
        <v>314.10000000000002</v>
      </c>
      <c r="M5">
        <v>3.0433333330000001</v>
      </c>
      <c r="N5">
        <v>1.8833333329999999</v>
      </c>
      <c r="O5">
        <v>13.25</v>
      </c>
      <c r="P5">
        <v>221.1166667</v>
      </c>
      <c r="Q5">
        <v>152.50333330000001</v>
      </c>
      <c r="R5">
        <v>20.25333333</v>
      </c>
      <c r="S5">
        <v>30.653333329999999</v>
      </c>
      <c r="U5">
        <f t="shared" si="0"/>
        <v>186.35535714235712</v>
      </c>
      <c r="X5" t="s">
        <v>19</v>
      </c>
      <c r="Y5">
        <v>-13.247999999999999</v>
      </c>
      <c r="Z5">
        <v>0.14807000000000001</v>
      </c>
      <c r="AA5" t="s">
        <v>19</v>
      </c>
      <c r="AB5">
        <v>0.42499999999999999</v>
      </c>
      <c r="AC5">
        <v>1.63</v>
      </c>
      <c r="AD5">
        <v>11.43</v>
      </c>
      <c r="AE5">
        <v>2.91</v>
      </c>
      <c r="AF5">
        <v>6.07</v>
      </c>
      <c r="AG5">
        <v>8.3699999999999992</v>
      </c>
      <c r="AH5">
        <v>3.9133333330000002</v>
      </c>
      <c r="AI5">
        <v>2.253333333</v>
      </c>
      <c r="AJ5">
        <v>0.42</v>
      </c>
      <c r="AK5">
        <v>1.006666667</v>
      </c>
      <c r="AL5">
        <v>3.85</v>
      </c>
      <c r="AM5">
        <v>3.0133333329999998</v>
      </c>
      <c r="AN5">
        <v>0.573333333</v>
      </c>
      <c r="AO5">
        <v>0.88</v>
      </c>
      <c r="AQ5">
        <f t="shared" si="1"/>
        <v>3.338928571357143</v>
      </c>
      <c r="AT5" t="s">
        <v>20</v>
      </c>
      <c r="AU5">
        <v>-17.396999999999998</v>
      </c>
      <c r="AV5">
        <v>-12.571999999999999</v>
      </c>
      <c r="AW5" t="s">
        <v>20</v>
      </c>
      <c r="AX5">
        <v>4.38</v>
      </c>
      <c r="AY5">
        <v>98.47666667</v>
      </c>
      <c r="AZ5">
        <v>4.3333333000000002E-2</v>
      </c>
      <c r="BA5">
        <v>0.116666667</v>
      </c>
      <c r="BB5">
        <v>0.13666666699999999</v>
      </c>
      <c r="BC5">
        <v>7.0000000000000007E-2</v>
      </c>
      <c r="BD5">
        <v>0.15333333299999999</v>
      </c>
      <c r="BE5">
        <v>2.0433333330000001</v>
      </c>
      <c r="BF5">
        <v>0.90333333299999996</v>
      </c>
      <c r="BG5">
        <v>0.17</v>
      </c>
      <c r="BH5">
        <v>17.260000000000002</v>
      </c>
      <c r="BI5">
        <v>0.08</v>
      </c>
      <c r="BJ5">
        <v>0</v>
      </c>
      <c r="BK5">
        <v>0.10666666700000001</v>
      </c>
      <c r="BM5">
        <f t="shared" si="2"/>
        <v>8.8528571430714305</v>
      </c>
      <c r="BP5" t="s">
        <v>21</v>
      </c>
      <c r="BQ5">
        <v>3.1528999999999998</v>
      </c>
      <c r="BR5">
        <v>-0.45468999999999998</v>
      </c>
      <c r="BS5" t="s">
        <v>21</v>
      </c>
      <c r="BT5">
        <v>74.47</v>
      </c>
      <c r="BU5">
        <v>26.29</v>
      </c>
      <c r="BV5">
        <v>20.443333330000002</v>
      </c>
      <c r="BW5">
        <v>17.103333330000002</v>
      </c>
      <c r="BX5">
        <v>20.196666669999999</v>
      </c>
      <c r="BY5">
        <v>26.875</v>
      </c>
      <c r="BZ5">
        <v>25.723333329999999</v>
      </c>
      <c r="CA5">
        <v>76.683333329999996</v>
      </c>
      <c r="CB5">
        <v>29.20333333</v>
      </c>
      <c r="CC5">
        <v>48.723333330000003</v>
      </c>
      <c r="CD5">
        <v>36.686666670000001</v>
      </c>
      <c r="CE5">
        <v>41.473333330000003</v>
      </c>
      <c r="CF5">
        <v>66.23</v>
      </c>
      <c r="CG5">
        <v>51.72666667</v>
      </c>
      <c r="CI5">
        <f t="shared" si="3"/>
        <v>40.130595237142863</v>
      </c>
    </row>
    <row r="6" spans="1:87" x14ac:dyDescent="0.2">
      <c r="B6" t="s">
        <v>22</v>
      </c>
      <c r="C6">
        <v>14.667999999999999</v>
      </c>
      <c r="D6">
        <v>10.257</v>
      </c>
      <c r="E6" t="s">
        <v>22</v>
      </c>
      <c r="F6">
        <v>37.445</v>
      </c>
      <c r="G6">
        <v>86.16</v>
      </c>
      <c r="H6">
        <v>713.69</v>
      </c>
      <c r="I6">
        <v>792.2633333</v>
      </c>
      <c r="J6">
        <v>628.53333329999998</v>
      </c>
      <c r="K6">
        <v>757.41</v>
      </c>
      <c r="L6">
        <v>833.7633333</v>
      </c>
      <c r="M6">
        <v>43.333333330000002</v>
      </c>
      <c r="N6">
        <v>79.426666670000003</v>
      </c>
      <c r="O6">
        <v>1110.8</v>
      </c>
      <c r="P6">
        <v>1246.093333</v>
      </c>
      <c r="Q6">
        <v>1238.2866670000001</v>
      </c>
      <c r="R6">
        <v>1790.5333330000001</v>
      </c>
      <c r="S6">
        <v>1713.103333</v>
      </c>
      <c r="U6">
        <f t="shared" si="0"/>
        <v>790.77440470714282</v>
      </c>
      <c r="X6" t="s">
        <v>23</v>
      </c>
      <c r="Y6">
        <v>-8.6829999999999998</v>
      </c>
      <c r="Z6">
        <v>0.29319000000000001</v>
      </c>
      <c r="AA6" t="s">
        <v>23</v>
      </c>
      <c r="AB6">
        <v>0.52</v>
      </c>
      <c r="AC6">
        <v>40.426666670000003</v>
      </c>
      <c r="AD6">
        <v>40.729999999999997</v>
      </c>
      <c r="AE6">
        <v>11.05666667</v>
      </c>
      <c r="AF6">
        <v>12.963333329999999</v>
      </c>
      <c r="AG6">
        <v>16.914999999999999</v>
      </c>
      <c r="AH6">
        <v>12.57</v>
      </c>
      <c r="AI6">
        <v>3.2833333329999999</v>
      </c>
      <c r="AJ6">
        <v>1.086666667</v>
      </c>
      <c r="AK6">
        <v>1.506666667</v>
      </c>
      <c r="AL6">
        <v>11.286666670000001</v>
      </c>
      <c r="AM6">
        <v>3.673333333</v>
      </c>
      <c r="AN6">
        <v>0.98</v>
      </c>
      <c r="AO6">
        <v>0.88666666699999996</v>
      </c>
      <c r="AQ6">
        <f t="shared" si="1"/>
        <v>11.277500000499996</v>
      </c>
      <c r="AT6" t="s">
        <v>24</v>
      </c>
      <c r="AU6">
        <v>-5.9057000000000004</v>
      </c>
      <c r="AV6">
        <v>-11.612</v>
      </c>
      <c r="AW6" t="s">
        <v>24</v>
      </c>
      <c r="AX6">
        <v>86.545000000000002</v>
      </c>
      <c r="AY6">
        <v>57.916666669999998</v>
      </c>
      <c r="AZ6">
        <v>2.8333333330000001</v>
      </c>
      <c r="BA6">
        <v>1.2933333330000001</v>
      </c>
      <c r="BB6">
        <v>0.96</v>
      </c>
      <c r="BC6">
        <v>0.56499999999999995</v>
      </c>
      <c r="BD6">
        <v>0.573333333</v>
      </c>
      <c r="BE6">
        <v>79.636666669999997</v>
      </c>
      <c r="BF6">
        <v>58.466666670000002</v>
      </c>
      <c r="BG6">
        <v>9.9666666670000001</v>
      </c>
      <c r="BH6">
        <v>1.923333333</v>
      </c>
      <c r="BI6">
        <v>1.5933333329999999</v>
      </c>
      <c r="BJ6">
        <v>1.24</v>
      </c>
      <c r="BK6">
        <v>1.0900000000000001</v>
      </c>
      <c r="BM6">
        <f t="shared" si="2"/>
        <v>21.757380952999998</v>
      </c>
      <c r="BP6" t="s">
        <v>25</v>
      </c>
      <c r="BQ6">
        <v>5.9957000000000003</v>
      </c>
      <c r="BR6">
        <v>-0.81125000000000003</v>
      </c>
      <c r="BS6" t="s">
        <v>25</v>
      </c>
      <c r="BT6">
        <v>124.88500000000001</v>
      </c>
      <c r="BU6">
        <v>76.349999999999994</v>
      </c>
      <c r="BV6">
        <v>28.11</v>
      </c>
      <c r="BW6">
        <v>36.503333329999997</v>
      </c>
      <c r="BX6">
        <v>23.45333333</v>
      </c>
      <c r="BY6">
        <v>47.22</v>
      </c>
      <c r="BZ6">
        <v>35.659999999999997</v>
      </c>
      <c r="CA6">
        <v>134.13</v>
      </c>
      <c r="CB6">
        <v>96.573333329999997</v>
      </c>
      <c r="CC6">
        <v>50.676666670000003</v>
      </c>
      <c r="CD6">
        <v>74.403333329999995</v>
      </c>
      <c r="CE6">
        <v>72.316666670000004</v>
      </c>
      <c r="CF6">
        <v>66.3</v>
      </c>
      <c r="CG6">
        <v>74.77</v>
      </c>
      <c r="CI6">
        <f t="shared" si="3"/>
        <v>67.239404761428574</v>
      </c>
    </row>
    <row r="7" spans="1:87" x14ac:dyDescent="0.2">
      <c r="B7" t="s">
        <v>26</v>
      </c>
      <c r="C7">
        <v>21.984000000000002</v>
      </c>
      <c r="D7">
        <v>9.3277000000000001</v>
      </c>
      <c r="E7" t="s">
        <v>26</v>
      </c>
      <c r="F7">
        <v>248.1</v>
      </c>
      <c r="G7">
        <v>720.93</v>
      </c>
      <c r="H7">
        <v>2039.82</v>
      </c>
      <c r="I7">
        <v>2094.7333330000001</v>
      </c>
      <c r="J7">
        <v>1544.656667</v>
      </c>
      <c r="K7">
        <v>2403.415</v>
      </c>
      <c r="L7">
        <v>2277.7566670000001</v>
      </c>
      <c r="M7">
        <v>339.23</v>
      </c>
      <c r="N7">
        <v>733.0133333</v>
      </c>
      <c r="O7">
        <v>2834.8066669999998</v>
      </c>
      <c r="P7">
        <v>3000.77</v>
      </c>
      <c r="Q7">
        <v>3778.51</v>
      </c>
      <c r="R7">
        <v>4254.7466670000003</v>
      </c>
      <c r="S7">
        <v>4388.4833330000001</v>
      </c>
      <c r="U7">
        <f t="shared" si="0"/>
        <v>2189.9265476642854</v>
      </c>
      <c r="X7" t="s">
        <v>27</v>
      </c>
      <c r="Y7">
        <v>-5.1879</v>
      </c>
      <c r="Z7">
        <v>0.38163000000000002</v>
      </c>
      <c r="AA7" t="s">
        <v>27</v>
      </c>
      <c r="AB7">
        <v>4.1150000000000002</v>
      </c>
      <c r="AC7">
        <v>7.766666667</v>
      </c>
      <c r="AD7">
        <v>16.08666667</v>
      </c>
      <c r="AE7">
        <v>7.9866666669999997</v>
      </c>
      <c r="AF7">
        <v>13.01333333</v>
      </c>
      <c r="AG7">
        <v>17.48</v>
      </c>
      <c r="AH7">
        <v>10.99666667</v>
      </c>
      <c r="AI7">
        <v>5.61</v>
      </c>
      <c r="AJ7">
        <v>4.8266666669999996</v>
      </c>
      <c r="AK7">
        <v>8.4466666670000006</v>
      </c>
      <c r="AL7">
        <v>10.606666669999999</v>
      </c>
      <c r="AM7">
        <v>9.2433333330000007</v>
      </c>
      <c r="AN7">
        <v>6.11</v>
      </c>
      <c r="AO7">
        <v>7.8133333330000001</v>
      </c>
      <c r="AQ7">
        <f t="shared" si="1"/>
        <v>9.2929761909999975</v>
      </c>
      <c r="AT7" t="s">
        <v>28</v>
      </c>
      <c r="AU7">
        <v>-22.007000000000001</v>
      </c>
      <c r="AV7">
        <v>-11.284000000000001</v>
      </c>
      <c r="AW7" t="s">
        <v>28</v>
      </c>
      <c r="AX7">
        <v>1.2949999999999999</v>
      </c>
      <c r="AY7">
        <v>24.006666670000001</v>
      </c>
      <c r="AZ7">
        <v>0.25333333299999999</v>
      </c>
      <c r="BA7">
        <v>0.22333333299999999</v>
      </c>
      <c r="BB7">
        <v>5.3333332999999997E-2</v>
      </c>
      <c r="BC7">
        <v>0.08</v>
      </c>
      <c r="BD7">
        <v>0.16</v>
      </c>
      <c r="BE7">
        <v>0.32666666700000002</v>
      </c>
      <c r="BF7">
        <v>0.33333333300000001</v>
      </c>
      <c r="BG7">
        <v>0.37333333299999999</v>
      </c>
      <c r="BH7">
        <v>0.116666667</v>
      </c>
      <c r="BI7">
        <v>9.6666666999999998E-2</v>
      </c>
      <c r="BJ7">
        <v>4.6666667000000002E-2</v>
      </c>
      <c r="BK7">
        <v>0.17</v>
      </c>
      <c r="BM7">
        <f t="shared" si="2"/>
        <v>1.9667857145000005</v>
      </c>
      <c r="BP7" t="s">
        <v>29</v>
      </c>
      <c r="BQ7">
        <v>29.135999999999999</v>
      </c>
      <c r="BR7">
        <v>-0.95591999999999999</v>
      </c>
      <c r="BS7" t="s">
        <v>29</v>
      </c>
      <c r="BT7">
        <v>51088.474999999999</v>
      </c>
      <c r="BU7">
        <v>19677.666669999999</v>
      </c>
      <c r="BV7">
        <v>1516.413333</v>
      </c>
      <c r="BW7">
        <v>1378.823333</v>
      </c>
      <c r="BX7">
        <v>982.72666670000001</v>
      </c>
      <c r="BY7">
        <v>956.44500000000005</v>
      </c>
      <c r="BZ7">
        <v>913.35</v>
      </c>
      <c r="CA7">
        <v>47564.176670000001</v>
      </c>
      <c r="CB7">
        <v>23932.413329999999</v>
      </c>
      <c r="CC7">
        <v>3254.1166669999998</v>
      </c>
      <c r="CD7">
        <v>6285.4433330000002</v>
      </c>
      <c r="CE7">
        <v>3604.1766670000002</v>
      </c>
      <c r="CF7">
        <v>1321.24</v>
      </c>
      <c r="CG7">
        <v>1219.7</v>
      </c>
      <c r="CI7">
        <f t="shared" si="3"/>
        <v>11692.511904978572</v>
      </c>
    </row>
    <row r="8" spans="1:87" x14ac:dyDescent="0.2">
      <c r="B8" t="s">
        <v>30</v>
      </c>
      <c r="C8">
        <v>30.027000000000001</v>
      </c>
      <c r="D8">
        <v>9.2474000000000007</v>
      </c>
      <c r="E8" t="s">
        <v>30</v>
      </c>
      <c r="F8">
        <v>4519.585</v>
      </c>
      <c r="G8">
        <v>2349.5333329999999</v>
      </c>
      <c r="H8">
        <v>2655.103333</v>
      </c>
      <c r="I8">
        <v>5576.6</v>
      </c>
      <c r="J8">
        <v>12013.25333</v>
      </c>
      <c r="K8">
        <v>7247.6450000000004</v>
      </c>
      <c r="L8">
        <v>6400.6366669999998</v>
      </c>
      <c r="M8">
        <v>5304.62</v>
      </c>
      <c r="N8">
        <v>2135.27</v>
      </c>
      <c r="O8">
        <v>11047.05</v>
      </c>
      <c r="P8">
        <v>27741.20667</v>
      </c>
      <c r="Q8">
        <v>15731.50333</v>
      </c>
      <c r="R8">
        <v>12989.19333</v>
      </c>
      <c r="S8">
        <v>10551.88667</v>
      </c>
      <c r="U8">
        <f t="shared" si="0"/>
        <v>9018.7919044999999</v>
      </c>
      <c r="X8" t="s">
        <v>31</v>
      </c>
      <c r="Y8">
        <v>-8.4137000000000004</v>
      </c>
      <c r="Z8">
        <v>0.64463999999999999</v>
      </c>
      <c r="AA8" t="s">
        <v>31</v>
      </c>
      <c r="AB8">
        <v>4.4050000000000002</v>
      </c>
      <c r="AC8">
        <v>1.506666667</v>
      </c>
      <c r="AD8">
        <v>17.97</v>
      </c>
      <c r="AE8">
        <v>7.11</v>
      </c>
      <c r="AF8">
        <v>11.15666667</v>
      </c>
      <c r="AG8">
        <v>9.4600000000000009</v>
      </c>
      <c r="AH8">
        <v>9.7266666669999999</v>
      </c>
      <c r="AI8">
        <v>3.096666667</v>
      </c>
      <c r="AJ8">
        <v>1.61</v>
      </c>
      <c r="AK8">
        <v>3.5</v>
      </c>
      <c r="AL8">
        <v>4.2233333330000002</v>
      </c>
      <c r="AM8">
        <v>7.193333333</v>
      </c>
      <c r="AN8">
        <v>3.6333333329999999</v>
      </c>
      <c r="AO8">
        <v>2.6</v>
      </c>
      <c r="AQ8">
        <f t="shared" si="1"/>
        <v>6.2279761907142843</v>
      </c>
      <c r="AT8" t="s">
        <v>32</v>
      </c>
      <c r="AU8">
        <v>-2.3357000000000001</v>
      </c>
      <c r="AV8">
        <v>-10.384</v>
      </c>
      <c r="AW8" t="s">
        <v>32</v>
      </c>
      <c r="AX8">
        <v>130.72</v>
      </c>
      <c r="AY8">
        <v>149.1333333</v>
      </c>
      <c r="AZ8">
        <v>2.1333333329999999</v>
      </c>
      <c r="BA8">
        <v>1.8433333329999999</v>
      </c>
      <c r="BB8">
        <v>2.096666667</v>
      </c>
      <c r="BC8">
        <v>2.7749999999999999</v>
      </c>
      <c r="BD8">
        <v>3.89</v>
      </c>
      <c r="BE8">
        <v>139.83666669999999</v>
      </c>
      <c r="BF8">
        <v>168.14</v>
      </c>
      <c r="BG8">
        <v>5.0266666669999998</v>
      </c>
      <c r="BH8">
        <v>1.753333333</v>
      </c>
      <c r="BI8">
        <v>3.44</v>
      </c>
      <c r="BJ8">
        <v>3.3733333330000002</v>
      </c>
      <c r="BK8">
        <v>4.78</v>
      </c>
      <c r="BM8">
        <f t="shared" si="2"/>
        <v>44.210119047571425</v>
      </c>
      <c r="BP8" t="s">
        <v>33</v>
      </c>
      <c r="BQ8">
        <v>4.5274000000000001</v>
      </c>
      <c r="BR8">
        <v>-1.0647</v>
      </c>
      <c r="BS8" t="s">
        <v>33</v>
      </c>
      <c r="BT8">
        <v>56.81</v>
      </c>
      <c r="BU8">
        <v>91.563333330000006</v>
      </c>
      <c r="BV8">
        <v>14.32666667</v>
      </c>
      <c r="BW8">
        <v>18.58666667</v>
      </c>
      <c r="BX8">
        <v>23.6</v>
      </c>
      <c r="BY8">
        <v>30.315000000000001</v>
      </c>
      <c r="BZ8">
        <v>28.196666669999999</v>
      </c>
      <c r="CA8">
        <v>69.813333330000006</v>
      </c>
      <c r="CB8">
        <v>99.286666670000002</v>
      </c>
      <c r="CC8">
        <v>34.216666670000002</v>
      </c>
      <c r="CD8">
        <v>56.643333329999997</v>
      </c>
      <c r="CE8">
        <v>67.126666670000006</v>
      </c>
      <c r="CF8">
        <v>66.946666669999999</v>
      </c>
      <c r="CG8">
        <v>70.52</v>
      </c>
      <c r="CI8">
        <f t="shared" si="3"/>
        <v>51.996547619999994</v>
      </c>
    </row>
    <row r="9" spans="1:87" x14ac:dyDescent="0.2">
      <c r="B9" t="s">
        <v>34</v>
      </c>
      <c r="C9">
        <v>19.234999999999999</v>
      </c>
      <c r="D9">
        <v>9.1280000000000001</v>
      </c>
      <c r="E9" t="s">
        <v>34</v>
      </c>
      <c r="F9">
        <v>162.58500000000001</v>
      </c>
      <c r="G9">
        <v>319.17</v>
      </c>
      <c r="H9">
        <v>954.82</v>
      </c>
      <c r="I9">
        <v>1097.096667</v>
      </c>
      <c r="J9">
        <v>1074.853333</v>
      </c>
      <c r="K9">
        <v>1309.98</v>
      </c>
      <c r="L9">
        <v>1460.77</v>
      </c>
      <c r="M9">
        <v>200.13</v>
      </c>
      <c r="N9">
        <v>323.87666669999999</v>
      </c>
      <c r="O9">
        <v>1546.616667</v>
      </c>
      <c r="P9">
        <v>2131.2166670000001</v>
      </c>
      <c r="Q9">
        <v>2447.3233329999998</v>
      </c>
      <c r="R9">
        <v>3122.1566670000002</v>
      </c>
      <c r="S9">
        <v>3898.63</v>
      </c>
      <c r="U9">
        <f t="shared" si="0"/>
        <v>1432.08750005</v>
      </c>
      <c r="X9" t="s">
        <v>35</v>
      </c>
      <c r="Y9">
        <v>-7.0960999999999999</v>
      </c>
      <c r="Z9">
        <v>1.0148999999999999</v>
      </c>
      <c r="AA9" t="s">
        <v>35</v>
      </c>
      <c r="AB9">
        <v>4.3449999999999998</v>
      </c>
      <c r="AC9">
        <v>4.4400000000000004</v>
      </c>
      <c r="AD9">
        <v>8.67</v>
      </c>
      <c r="AE9">
        <v>9.0266666670000006</v>
      </c>
      <c r="AF9">
        <v>8.3733333329999997</v>
      </c>
      <c r="AG9">
        <v>10.275</v>
      </c>
      <c r="AH9">
        <v>8.7533333330000005</v>
      </c>
      <c r="AI9">
        <v>1.42</v>
      </c>
      <c r="AJ9">
        <v>2</v>
      </c>
      <c r="AK9">
        <v>8.9666666670000001</v>
      </c>
      <c r="AL9">
        <v>7.93</v>
      </c>
      <c r="AM9">
        <v>8.5833333330000006</v>
      </c>
      <c r="AN9">
        <v>7.0066666670000002</v>
      </c>
      <c r="AO9">
        <v>7.3533333330000001</v>
      </c>
      <c r="AQ9">
        <f t="shared" si="1"/>
        <v>6.9388095237857135</v>
      </c>
      <c r="AT9" t="s">
        <v>36</v>
      </c>
      <c r="AU9">
        <v>-10.734999999999999</v>
      </c>
      <c r="AV9">
        <v>-10.077</v>
      </c>
      <c r="AW9" t="s">
        <v>36</v>
      </c>
      <c r="AX9">
        <v>13.09</v>
      </c>
      <c r="AY9">
        <v>21.043333329999999</v>
      </c>
      <c r="AZ9">
        <v>0.54333333299999997</v>
      </c>
      <c r="BA9">
        <v>0.73</v>
      </c>
      <c r="BB9">
        <v>0.59333333300000002</v>
      </c>
      <c r="BC9">
        <v>0.77500000000000002</v>
      </c>
      <c r="BD9">
        <v>0.93</v>
      </c>
      <c r="BE9">
        <v>12.8</v>
      </c>
      <c r="BF9">
        <v>19.28</v>
      </c>
      <c r="BG9">
        <v>1.7733333330000001</v>
      </c>
      <c r="BH9">
        <v>1.92</v>
      </c>
      <c r="BI9">
        <v>1.016666667</v>
      </c>
      <c r="BJ9">
        <v>0.68666666700000001</v>
      </c>
      <c r="BK9">
        <v>0.52666666699999998</v>
      </c>
      <c r="BM9">
        <f t="shared" si="2"/>
        <v>5.4077380949999991</v>
      </c>
      <c r="BP9" t="s">
        <v>37</v>
      </c>
      <c r="BQ9">
        <v>25.407</v>
      </c>
      <c r="BR9">
        <v>-1.5976999999999999</v>
      </c>
      <c r="BS9" t="s">
        <v>37</v>
      </c>
      <c r="BT9">
        <v>21182.145</v>
      </c>
      <c r="BU9">
        <v>11613.76333</v>
      </c>
      <c r="BV9">
        <v>404.7033333</v>
      </c>
      <c r="BW9">
        <v>572.3833333</v>
      </c>
      <c r="BX9">
        <v>736.8</v>
      </c>
      <c r="BY9">
        <v>868.44</v>
      </c>
      <c r="BZ9">
        <v>737.91666669999995</v>
      </c>
      <c r="CA9">
        <v>21032.096669999999</v>
      </c>
      <c r="CB9">
        <v>13614.32667</v>
      </c>
      <c r="CC9">
        <v>1021.206667</v>
      </c>
      <c r="CD9">
        <v>1635.9633329999999</v>
      </c>
      <c r="CE9">
        <v>1286.623333</v>
      </c>
      <c r="CF9">
        <v>997.15333329999999</v>
      </c>
      <c r="CG9">
        <v>780.33333330000005</v>
      </c>
      <c r="CI9">
        <f t="shared" si="3"/>
        <v>5463.1325002071444</v>
      </c>
    </row>
    <row r="10" spans="1:87" x14ac:dyDescent="0.2">
      <c r="B10" t="s">
        <v>38</v>
      </c>
      <c r="C10">
        <v>5.8243999999999998</v>
      </c>
      <c r="D10">
        <v>8.6808999999999994</v>
      </c>
      <c r="E10" t="s">
        <v>38</v>
      </c>
      <c r="F10">
        <v>5.27</v>
      </c>
      <c r="G10">
        <v>18.106666669999999</v>
      </c>
      <c r="H10">
        <v>137.86000000000001</v>
      </c>
      <c r="I10">
        <v>172.54</v>
      </c>
      <c r="J10">
        <v>113.36</v>
      </c>
      <c r="K10">
        <v>162.92500000000001</v>
      </c>
      <c r="L10">
        <v>169.59333330000001</v>
      </c>
      <c r="M10">
        <v>6.38</v>
      </c>
      <c r="N10">
        <v>14.14666667</v>
      </c>
      <c r="O10">
        <v>188.56666670000001</v>
      </c>
      <c r="P10">
        <v>196.50333330000001</v>
      </c>
      <c r="Q10">
        <v>258.60000000000002</v>
      </c>
      <c r="R10">
        <v>371.52</v>
      </c>
      <c r="S10">
        <v>405.63</v>
      </c>
      <c r="U10">
        <f t="shared" si="0"/>
        <v>158.64297618857145</v>
      </c>
      <c r="X10" t="s">
        <v>39</v>
      </c>
      <c r="Y10">
        <v>-13.157999999999999</v>
      </c>
      <c r="Z10">
        <v>1.4172</v>
      </c>
      <c r="AA10" t="s">
        <v>39</v>
      </c>
      <c r="AB10">
        <v>0.55000000000000004</v>
      </c>
      <c r="AC10">
        <v>2.73</v>
      </c>
      <c r="AD10">
        <v>2.5733333329999999</v>
      </c>
      <c r="AE10">
        <v>2.8166666669999998</v>
      </c>
      <c r="AF10">
        <v>2.59</v>
      </c>
      <c r="AG10">
        <v>5.99</v>
      </c>
      <c r="AH10">
        <v>4.0366666670000004</v>
      </c>
      <c r="AI10">
        <v>0.27</v>
      </c>
      <c r="AJ10">
        <v>0.22666666699999999</v>
      </c>
      <c r="AK10">
        <v>3.2933333330000001</v>
      </c>
      <c r="AL10">
        <v>3.0433333330000001</v>
      </c>
      <c r="AM10">
        <v>3.87</v>
      </c>
      <c r="AN10">
        <v>5.7566666670000002</v>
      </c>
      <c r="AO10">
        <v>2.78</v>
      </c>
      <c r="AQ10">
        <f t="shared" si="1"/>
        <v>2.8947619047857143</v>
      </c>
      <c r="AT10" t="s">
        <v>40</v>
      </c>
      <c r="AU10">
        <v>-20.145</v>
      </c>
      <c r="AV10">
        <v>-8.9040999999999997</v>
      </c>
      <c r="AW10" t="s">
        <v>40</v>
      </c>
      <c r="AX10">
        <v>0.90500000000000003</v>
      </c>
      <c r="AY10">
        <v>1.0433333330000001</v>
      </c>
      <c r="AZ10">
        <v>0.18</v>
      </c>
      <c r="BA10">
        <v>0.25666666700000001</v>
      </c>
      <c r="BB10">
        <v>0.11</v>
      </c>
      <c r="BC10">
        <v>0.215</v>
      </c>
      <c r="BD10">
        <v>0.08</v>
      </c>
      <c r="BE10">
        <v>1.2733333330000001</v>
      </c>
      <c r="BF10">
        <v>1.2933333330000001</v>
      </c>
      <c r="BG10">
        <v>0.51</v>
      </c>
      <c r="BH10">
        <v>0.28999999999999998</v>
      </c>
      <c r="BI10">
        <v>0.40333333300000002</v>
      </c>
      <c r="BJ10">
        <v>0.19666666699999999</v>
      </c>
      <c r="BK10">
        <v>0.55333333299999998</v>
      </c>
      <c r="BM10">
        <f t="shared" si="2"/>
        <v>0.5221428570714286</v>
      </c>
      <c r="BP10" t="s">
        <v>41</v>
      </c>
      <c r="BQ10">
        <v>19.163</v>
      </c>
      <c r="BR10">
        <v>-2.0739000000000001</v>
      </c>
      <c r="BS10" t="s">
        <v>41</v>
      </c>
      <c r="BT10">
        <v>5355.7</v>
      </c>
      <c r="BU10">
        <v>2772.5566669999998</v>
      </c>
      <c r="BV10">
        <v>150.69</v>
      </c>
      <c r="BW10">
        <v>258.12666669999999</v>
      </c>
      <c r="BX10">
        <v>268.81666669999998</v>
      </c>
      <c r="BY10">
        <v>295.19499999999999</v>
      </c>
      <c r="BZ10">
        <v>262.32666669999998</v>
      </c>
      <c r="CA10">
        <v>4982.9433330000002</v>
      </c>
      <c r="CB10">
        <v>3103.163333</v>
      </c>
      <c r="CC10">
        <v>356.9866667</v>
      </c>
      <c r="CD10">
        <v>548.47333330000004</v>
      </c>
      <c r="CE10">
        <v>416.02</v>
      </c>
      <c r="CF10">
        <v>346.30333330000002</v>
      </c>
      <c r="CG10">
        <v>250.96</v>
      </c>
      <c r="CI10">
        <f t="shared" si="3"/>
        <v>1383.4472618857142</v>
      </c>
    </row>
    <row r="11" spans="1:87" x14ac:dyDescent="0.2">
      <c r="B11" t="s">
        <v>42</v>
      </c>
      <c r="C11">
        <v>7.9394999999999998</v>
      </c>
      <c r="D11">
        <v>8.6090999999999998</v>
      </c>
      <c r="E11" t="s">
        <v>42</v>
      </c>
      <c r="F11">
        <v>10</v>
      </c>
      <c r="G11">
        <v>22.696666669999999</v>
      </c>
      <c r="H11">
        <v>209.64</v>
      </c>
      <c r="I11">
        <v>233.84</v>
      </c>
      <c r="J11">
        <v>180.59</v>
      </c>
      <c r="K11">
        <v>196.06</v>
      </c>
      <c r="L11">
        <v>215.5433333</v>
      </c>
      <c r="M11">
        <v>13.26333333</v>
      </c>
      <c r="N11">
        <v>23.106666669999999</v>
      </c>
      <c r="O11">
        <v>318.03666670000001</v>
      </c>
      <c r="P11">
        <v>375.84666670000001</v>
      </c>
      <c r="Q11">
        <v>359.03333329999998</v>
      </c>
      <c r="R11">
        <v>435.01666669999997</v>
      </c>
      <c r="S11">
        <v>405.89666670000003</v>
      </c>
      <c r="U11">
        <f t="shared" si="0"/>
        <v>214.18357143357144</v>
      </c>
      <c r="X11" t="s">
        <v>43</v>
      </c>
      <c r="Y11">
        <v>-7.4275000000000002</v>
      </c>
      <c r="Z11">
        <v>1.4428000000000001</v>
      </c>
      <c r="AA11" t="s">
        <v>43</v>
      </c>
      <c r="AB11">
        <v>2.0699999999999998</v>
      </c>
      <c r="AC11">
        <v>1.4</v>
      </c>
      <c r="AD11">
        <v>11.373333329999999</v>
      </c>
      <c r="AE11">
        <v>12.553333329999999</v>
      </c>
      <c r="AF11">
        <v>10.97</v>
      </c>
      <c r="AG11">
        <v>7.38</v>
      </c>
      <c r="AH11">
        <v>12.79666667</v>
      </c>
      <c r="AI11">
        <v>3.51</v>
      </c>
      <c r="AJ11">
        <v>2.6</v>
      </c>
      <c r="AK11">
        <v>10.676666669999999</v>
      </c>
      <c r="AL11">
        <v>8.3466666669999992</v>
      </c>
      <c r="AM11">
        <v>6.7833333329999999</v>
      </c>
      <c r="AN11">
        <v>5.9733333330000002</v>
      </c>
      <c r="AO11">
        <v>4.2</v>
      </c>
      <c r="AQ11">
        <f t="shared" si="1"/>
        <v>7.188095238071428</v>
      </c>
      <c r="AT11" t="s">
        <v>44</v>
      </c>
      <c r="AU11">
        <v>-7.2624000000000004</v>
      </c>
      <c r="AV11">
        <v>-8.5282999999999998</v>
      </c>
      <c r="AW11" t="s">
        <v>44</v>
      </c>
      <c r="AX11">
        <v>41.63</v>
      </c>
      <c r="AY11">
        <v>17.856666669999999</v>
      </c>
      <c r="AZ11">
        <v>1.413333333</v>
      </c>
      <c r="BA11">
        <v>1.3966666670000001</v>
      </c>
      <c r="BB11">
        <v>0.96666666700000003</v>
      </c>
      <c r="BC11">
        <v>1.84</v>
      </c>
      <c r="BD11">
        <v>0.98</v>
      </c>
      <c r="BE11">
        <v>34.79</v>
      </c>
      <c r="BF11">
        <v>18.600000000000001</v>
      </c>
      <c r="BG11">
        <v>2.1466666669999999</v>
      </c>
      <c r="BH11">
        <v>3.6566666670000001</v>
      </c>
      <c r="BI11">
        <v>3.89</v>
      </c>
      <c r="BJ11">
        <v>1.893333333</v>
      </c>
      <c r="BK11">
        <v>2.233333333</v>
      </c>
      <c r="BM11">
        <f t="shared" si="2"/>
        <v>9.5209523812142827</v>
      </c>
      <c r="BP11" t="s">
        <v>45</v>
      </c>
      <c r="BQ11">
        <v>14.33</v>
      </c>
      <c r="BR11">
        <v>-3.23</v>
      </c>
      <c r="BS11" t="s">
        <v>45</v>
      </c>
      <c r="BT11">
        <v>1447.27</v>
      </c>
      <c r="BU11">
        <v>1432.863333</v>
      </c>
      <c r="BV11">
        <v>106.6233333</v>
      </c>
      <c r="BW11">
        <v>134.69</v>
      </c>
      <c r="BX11">
        <v>93.133333329999999</v>
      </c>
      <c r="BY11">
        <v>54.82</v>
      </c>
      <c r="BZ11">
        <v>83.513333329999995</v>
      </c>
      <c r="CA11">
        <v>1437.5</v>
      </c>
      <c r="CB11">
        <v>1756.9</v>
      </c>
      <c r="CC11">
        <v>160.27000000000001</v>
      </c>
      <c r="CD11">
        <v>205.83666669999999</v>
      </c>
      <c r="CE11">
        <v>159.47333330000001</v>
      </c>
      <c r="CF11">
        <v>140.08333329999999</v>
      </c>
      <c r="CG11">
        <v>124.65</v>
      </c>
      <c r="CI11">
        <f t="shared" si="3"/>
        <v>524.11619044714291</v>
      </c>
    </row>
    <row r="12" spans="1:87" x14ac:dyDescent="0.2">
      <c r="B12" t="s">
        <v>46</v>
      </c>
      <c r="C12">
        <v>8.7750000000000004</v>
      </c>
      <c r="D12">
        <v>7.9015000000000004</v>
      </c>
      <c r="E12" t="s">
        <v>46</v>
      </c>
      <c r="F12">
        <v>18.489999999999998</v>
      </c>
      <c r="G12">
        <v>33.479999999999997</v>
      </c>
      <c r="H12">
        <v>212.3</v>
      </c>
      <c r="I12">
        <v>202.21</v>
      </c>
      <c r="J12">
        <v>240.81</v>
      </c>
      <c r="K12">
        <v>226.85499999999999</v>
      </c>
      <c r="L12">
        <v>218.3233333</v>
      </c>
      <c r="M12">
        <v>19.766666669999999</v>
      </c>
      <c r="N12">
        <v>28.76</v>
      </c>
      <c r="O12">
        <v>277.12333330000001</v>
      </c>
      <c r="P12">
        <v>317.38666669999998</v>
      </c>
      <c r="Q12">
        <v>359.75333330000001</v>
      </c>
      <c r="R12">
        <v>456.62333330000001</v>
      </c>
      <c r="S12">
        <v>441.55</v>
      </c>
      <c r="U12">
        <f t="shared" si="0"/>
        <v>218.10226189785718</v>
      </c>
      <c r="X12" t="s">
        <v>47</v>
      </c>
      <c r="Y12">
        <v>-0.41757</v>
      </c>
      <c r="Z12">
        <v>1.5770999999999999</v>
      </c>
      <c r="AA12" t="s">
        <v>47</v>
      </c>
      <c r="AB12">
        <v>10.3</v>
      </c>
      <c r="AC12">
        <v>30.443333330000002</v>
      </c>
      <c r="AD12">
        <v>21.58</v>
      </c>
      <c r="AE12">
        <v>24.376666669999999</v>
      </c>
      <c r="AF12">
        <v>17.056666669999998</v>
      </c>
      <c r="AG12">
        <v>36.204999999999998</v>
      </c>
      <c r="AH12">
        <v>27.32</v>
      </c>
      <c r="AI12">
        <v>11.47666667</v>
      </c>
      <c r="AJ12">
        <v>7.76</v>
      </c>
      <c r="AK12">
        <v>17.79</v>
      </c>
      <c r="AL12">
        <v>22.946666669999999</v>
      </c>
      <c r="AM12">
        <v>28.22666667</v>
      </c>
      <c r="AN12">
        <v>32.186666670000001</v>
      </c>
      <c r="AO12">
        <v>34.396666670000002</v>
      </c>
      <c r="AQ12">
        <f t="shared" si="1"/>
        <v>23.004642858571426</v>
      </c>
      <c r="AT12" t="s">
        <v>48</v>
      </c>
      <c r="AU12">
        <v>-6.8856999999999999</v>
      </c>
      <c r="AV12">
        <v>-5.1387</v>
      </c>
      <c r="AW12" t="s">
        <v>48</v>
      </c>
      <c r="AX12">
        <v>7.39</v>
      </c>
      <c r="AY12">
        <v>21.236666670000002</v>
      </c>
      <c r="AZ12">
        <v>4.0866666670000003</v>
      </c>
      <c r="BA12">
        <v>4.1833333330000002</v>
      </c>
      <c r="BB12">
        <v>1.3833333329999999</v>
      </c>
      <c r="BC12">
        <v>2.76</v>
      </c>
      <c r="BD12">
        <v>1.3733333329999999</v>
      </c>
      <c r="BE12">
        <v>7.4566666670000004</v>
      </c>
      <c r="BF12">
        <v>19.193333330000002</v>
      </c>
      <c r="BG12">
        <v>5.7166666670000001</v>
      </c>
      <c r="BH12">
        <v>3.7566666670000002</v>
      </c>
      <c r="BI12">
        <v>3.996666667</v>
      </c>
      <c r="BJ12">
        <v>3.9766666669999999</v>
      </c>
      <c r="BK12">
        <v>5.32</v>
      </c>
      <c r="BM12">
        <f t="shared" si="2"/>
        <v>6.5592857143571432</v>
      </c>
      <c r="BP12" t="s">
        <v>49</v>
      </c>
      <c r="BQ12">
        <v>17.294</v>
      </c>
      <c r="BR12">
        <v>-3.2936000000000001</v>
      </c>
      <c r="BS12" t="s">
        <v>49</v>
      </c>
      <c r="BT12">
        <v>4652.5550000000003</v>
      </c>
      <c r="BU12">
        <v>2113.4366669999999</v>
      </c>
      <c r="BV12">
        <v>161.50333330000001</v>
      </c>
      <c r="BW12">
        <v>165.99666669999999</v>
      </c>
      <c r="BX12">
        <v>150.97333330000001</v>
      </c>
      <c r="BY12">
        <v>87.63</v>
      </c>
      <c r="BZ12">
        <v>115.91666669999999</v>
      </c>
      <c r="CA12">
        <v>4218.9033330000002</v>
      </c>
      <c r="CB12">
        <v>2221.36</v>
      </c>
      <c r="CC12">
        <v>340.09666670000001</v>
      </c>
      <c r="CD12">
        <v>580.58000000000004</v>
      </c>
      <c r="CE12">
        <v>378.65666670000002</v>
      </c>
      <c r="CF12">
        <v>154.8666667</v>
      </c>
      <c r="CG12">
        <v>127.1533333</v>
      </c>
      <c r="CI12">
        <f t="shared" si="3"/>
        <v>1104.9734523857144</v>
      </c>
    </row>
    <row r="13" spans="1:87" x14ac:dyDescent="0.2">
      <c r="B13" t="s">
        <v>50</v>
      </c>
      <c r="C13">
        <v>21.739000000000001</v>
      </c>
      <c r="D13">
        <v>7.2325999999999997</v>
      </c>
      <c r="E13" t="s">
        <v>50</v>
      </c>
      <c r="F13">
        <v>931.94</v>
      </c>
      <c r="G13">
        <v>447.91666670000001</v>
      </c>
      <c r="H13">
        <v>484.74666669999999</v>
      </c>
      <c r="I13">
        <v>1209.606667</v>
      </c>
      <c r="J13">
        <v>2457.3666669999998</v>
      </c>
      <c r="K13">
        <v>1528.73</v>
      </c>
      <c r="L13">
        <v>1023.173333</v>
      </c>
      <c r="M13">
        <v>1108.093333</v>
      </c>
      <c r="N13">
        <v>456.5733333</v>
      </c>
      <c r="O13">
        <v>2666.4466670000002</v>
      </c>
      <c r="P13">
        <v>6630.9033330000002</v>
      </c>
      <c r="Q13">
        <v>3013.856667</v>
      </c>
      <c r="R13">
        <v>2856.84</v>
      </c>
      <c r="S13">
        <v>1936.886667</v>
      </c>
      <c r="U13">
        <f t="shared" si="0"/>
        <v>1910.9342857642857</v>
      </c>
      <c r="X13" t="s">
        <v>51</v>
      </c>
      <c r="Y13">
        <v>-10.622</v>
      </c>
      <c r="Z13">
        <v>1.6119000000000001</v>
      </c>
      <c r="AA13" t="s">
        <v>51</v>
      </c>
      <c r="AB13">
        <v>1.155</v>
      </c>
      <c r="AC13">
        <v>4.68</v>
      </c>
      <c r="AD13">
        <v>15.53333333</v>
      </c>
      <c r="AE13">
        <v>9.1999999999999993</v>
      </c>
      <c r="AF13">
        <v>6.3733333329999997</v>
      </c>
      <c r="AG13">
        <v>14.77</v>
      </c>
      <c r="AH13">
        <v>5.2233333330000002</v>
      </c>
      <c r="AI13">
        <v>0.90333333299999996</v>
      </c>
      <c r="AJ13">
        <v>0.366666667</v>
      </c>
      <c r="AK13">
        <v>1.996666667</v>
      </c>
      <c r="AL13">
        <v>4.4733333330000002</v>
      </c>
      <c r="AM13">
        <v>4.9533333329999998</v>
      </c>
      <c r="AN13">
        <v>2.5099999999999998</v>
      </c>
      <c r="AO13">
        <v>2.733333333</v>
      </c>
      <c r="AQ13">
        <f t="shared" si="1"/>
        <v>5.347976190142858</v>
      </c>
      <c r="AT13" t="s">
        <v>52</v>
      </c>
      <c r="AU13">
        <v>-1.9738</v>
      </c>
      <c r="AV13">
        <v>-4.8903999999999996</v>
      </c>
      <c r="AW13" t="s">
        <v>52</v>
      </c>
      <c r="AX13">
        <v>43.055</v>
      </c>
      <c r="AY13">
        <v>24.326666670000002</v>
      </c>
      <c r="AZ13">
        <v>5.0233333330000001</v>
      </c>
      <c r="BA13">
        <v>4.3600000000000003</v>
      </c>
      <c r="BB13">
        <v>4.92</v>
      </c>
      <c r="BC13">
        <v>5.07</v>
      </c>
      <c r="BD13">
        <v>4.5933333330000004</v>
      </c>
      <c r="BE13">
        <v>64.286666670000002</v>
      </c>
      <c r="BF13">
        <v>33.316666669999996</v>
      </c>
      <c r="BG13">
        <v>9.8533333330000001</v>
      </c>
      <c r="BH13">
        <v>13.39666667</v>
      </c>
      <c r="BI13">
        <v>11.64666667</v>
      </c>
      <c r="BJ13">
        <v>11.05666667</v>
      </c>
      <c r="BK13">
        <v>10.39666667</v>
      </c>
      <c r="BM13">
        <f t="shared" si="2"/>
        <v>17.521547620642856</v>
      </c>
      <c r="BP13" t="s">
        <v>53</v>
      </c>
      <c r="BQ13">
        <v>15.644</v>
      </c>
      <c r="BR13">
        <v>-4.4977</v>
      </c>
      <c r="BS13" t="s">
        <v>53</v>
      </c>
      <c r="BT13">
        <v>2777.09</v>
      </c>
      <c r="BU13">
        <v>2390.5966669999998</v>
      </c>
      <c r="BV13">
        <v>119.26</v>
      </c>
      <c r="BW13">
        <v>60.383333329999999</v>
      </c>
      <c r="BX13">
        <v>111.1466667</v>
      </c>
      <c r="BY13">
        <v>95.89</v>
      </c>
      <c r="BZ13">
        <v>84.24</v>
      </c>
      <c r="CA13">
        <v>2970.1766670000002</v>
      </c>
      <c r="CB13">
        <v>3041.9466670000002</v>
      </c>
      <c r="CC13">
        <v>333.5466667</v>
      </c>
      <c r="CD13">
        <v>187.80333329999999</v>
      </c>
      <c r="CE13">
        <v>140.6466667</v>
      </c>
      <c r="CF13">
        <v>91.126666670000006</v>
      </c>
      <c r="CG13">
        <v>131.57</v>
      </c>
      <c r="CI13">
        <f t="shared" si="3"/>
        <v>895.38738102857144</v>
      </c>
    </row>
    <row r="14" spans="1:87" x14ac:dyDescent="0.2">
      <c r="B14" t="s">
        <v>54</v>
      </c>
      <c r="C14">
        <v>5.3921999999999999</v>
      </c>
      <c r="D14">
        <v>6.4345999999999997</v>
      </c>
      <c r="E14" t="s">
        <v>54</v>
      </c>
      <c r="F14">
        <v>8.9149999999999991</v>
      </c>
      <c r="G14">
        <v>38.880000000000003</v>
      </c>
      <c r="H14">
        <v>414.13</v>
      </c>
      <c r="I14">
        <v>226.31333330000001</v>
      </c>
      <c r="J14">
        <v>209.5766667</v>
      </c>
      <c r="K14">
        <v>416.16</v>
      </c>
      <c r="L14">
        <v>128.3833333</v>
      </c>
      <c r="M14">
        <v>38.03</v>
      </c>
      <c r="N14">
        <v>11.846666669999999</v>
      </c>
      <c r="O14">
        <v>29.08666667</v>
      </c>
      <c r="P14">
        <v>216.87</v>
      </c>
      <c r="Q14">
        <v>189.8966667</v>
      </c>
      <c r="R14">
        <v>33.72666667</v>
      </c>
      <c r="S14">
        <v>48.493333329999999</v>
      </c>
      <c r="U14">
        <f t="shared" si="0"/>
        <v>143.59345238142859</v>
      </c>
      <c r="X14" t="s">
        <v>55</v>
      </c>
      <c r="Y14">
        <v>-8.4993999999999996</v>
      </c>
      <c r="Z14">
        <v>1.9065000000000001</v>
      </c>
      <c r="AA14" t="s">
        <v>55</v>
      </c>
      <c r="AB14">
        <v>1.1200000000000001</v>
      </c>
      <c r="AC14">
        <v>3.3833333329999999</v>
      </c>
      <c r="AD14">
        <v>11.92</v>
      </c>
      <c r="AE14">
        <v>10.24333333</v>
      </c>
      <c r="AF14">
        <v>12.323333330000001</v>
      </c>
      <c r="AG14">
        <v>22.645</v>
      </c>
      <c r="AH14">
        <v>7.64</v>
      </c>
      <c r="AI14">
        <v>2.59</v>
      </c>
      <c r="AJ14">
        <v>1.0333333330000001</v>
      </c>
      <c r="AK14">
        <v>3.33</v>
      </c>
      <c r="AL14">
        <v>7.556666667</v>
      </c>
      <c r="AM14">
        <v>7.31</v>
      </c>
      <c r="AN14">
        <v>3.7933333330000001</v>
      </c>
      <c r="AO14">
        <v>4.3099999999999996</v>
      </c>
      <c r="AQ14">
        <f t="shared" si="1"/>
        <v>7.0855952375714297</v>
      </c>
      <c r="AT14" t="s">
        <v>56</v>
      </c>
      <c r="AU14">
        <v>-3.6840000000000002</v>
      </c>
      <c r="AV14">
        <v>-2.8637000000000001</v>
      </c>
      <c r="AW14" t="s">
        <v>56</v>
      </c>
      <c r="AX14">
        <v>15.41</v>
      </c>
      <c r="AY14">
        <v>13.176666669999999</v>
      </c>
      <c r="AZ14">
        <v>4.46</v>
      </c>
      <c r="BA14">
        <v>5.5533333330000003</v>
      </c>
      <c r="BB14">
        <v>4.68</v>
      </c>
      <c r="BC14">
        <v>7.62</v>
      </c>
      <c r="BD14">
        <v>6.8666666669999996</v>
      </c>
      <c r="BE14">
        <v>22.006666670000001</v>
      </c>
      <c r="BF14">
        <v>15.15666667</v>
      </c>
      <c r="BG14">
        <v>6.9066666669999996</v>
      </c>
      <c r="BH14">
        <v>13.17</v>
      </c>
      <c r="BI14">
        <v>10.54</v>
      </c>
      <c r="BJ14">
        <v>10.266666669999999</v>
      </c>
      <c r="BK14">
        <v>11.44</v>
      </c>
      <c r="BM14">
        <f t="shared" si="2"/>
        <v>10.518095239071428</v>
      </c>
      <c r="BP14" t="s">
        <v>57</v>
      </c>
      <c r="BQ14">
        <v>0.99838000000000005</v>
      </c>
      <c r="BR14">
        <v>-5.0054999999999996</v>
      </c>
      <c r="BS14" t="s">
        <v>57</v>
      </c>
      <c r="BT14">
        <v>114.35</v>
      </c>
      <c r="BU14">
        <v>71.34</v>
      </c>
      <c r="BV14">
        <v>7.983333333</v>
      </c>
      <c r="BW14">
        <v>11.123333329999999</v>
      </c>
      <c r="BX14">
        <v>16.13</v>
      </c>
      <c r="BY14">
        <v>15.225</v>
      </c>
      <c r="BZ14">
        <v>11.29666667</v>
      </c>
      <c r="CA14">
        <v>117.39333329999999</v>
      </c>
      <c r="CB14">
        <v>64.493333329999999</v>
      </c>
      <c r="CC14">
        <v>21.873333330000001</v>
      </c>
      <c r="CD14">
        <v>12.733333330000001</v>
      </c>
      <c r="CE14">
        <v>8.943333333</v>
      </c>
      <c r="CF14">
        <v>8.8833333329999995</v>
      </c>
      <c r="CG14">
        <v>7.9666666670000001</v>
      </c>
      <c r="CI14">
        <f t="shared" si="3"/>
        <v>34.981071425428567</v>
      </c>
    </row>
    <row r="15" spans="1:87" x14ac:dyDescent="0.2">
      <c r="B15" t="s">
        <v>58</v>
      </c>
      <c r="C15">
        <v>6.7663000000000002</v>
      </c>
      <c r="D15">
        <v>6.0720000000000001</v>
      </c>
      <c r="E15" t="s">
        <v>58</v>
      </c>
      <c r="F15">
        <v>10.28</v>
      </c>
      <c r="G15">
        <v>67.833333330000002</v>
      </c>
      <c r="H15">
        <v>159.75333330000001</v>
      </c>
      <c r="I15">
        <v>96.59</v>
      </c>
      <c r="J15">
        <v>124.83333330000001</v>
      </c>
      <c r="K15">
        <v>146.99</v>
      </c>
      <c r="L15">
        <v>139.65</v>
      </c>
      <c r="M15">
        <v>14.65</v>
      </c>
      <c r="N15">
        <v>33.316666669999996</v>
      </c>
      <c r="O15">
        <v>137.36000000000001</v>
      </c>
      <c r="P15">
        <v>116.8833333</v>
      </c>
      <c r="Q15">
        <v>185.6333333</v>
      </c>
      <c r="R15">
        <v>322.99666669999999</v>
      </c>
      <c r="S15">
        <v>207.71</v>
      </c>
      <c r="U15">
        <f t="shared" si="0"/>
        <v>126.03428570714287</v>
      </c>
      <c r="X15" t="s">
        <v>59</v>
      </c>
      <c r="Y15">
        <v>-3.0453999999999999</v>
      </c>
      <c r="Z15">
        <v>1.9294</v>
      </c>
      <c r="AA15" t="s">
        <v>59</v>
      </c>
      <c r="AB15">
        <v>4.3550000000000004</v>
      </c>
      <c r="AC15">
        <v>6.7633333330000003</v>
      </c>
      <c r="AD15">
        <v>13.75666667</v>
      </c>
      <c r="AE15">
        <v>11.96</v>
      </c>
      <c r="AF15">
        <v>13.53333333</v>
      </c>
      <c r="AG15">
        <v>12.84</v>
      </c>
      <c r="AH15">
        <v>18.063333329999999</v>
      </c>
      <c r="AI15">
        <v>5.15</v>
      </c>
      <c r="AJ15">
        <v>6.48</v>
      </c>
      <c r="AK15">
        <v>21.84333333</v>
      </c>
      <c r="AL15">
        <v>18.98</v>
      </c>
      <c r="AM15">
        <v>20.36</v>
      </c>
      <c r="AN15">
        <v>30.18333333</v>
      </c>
      <c r="AO15">
        <v>26.08</v>
      </c>
      <c r="AQ15">
        <f t="shared" si="1"/>
        <v>15.024880951642858</v>
      </c>
      <c r="AT15" t="s">
        <v>60</v>
      </c>
      <c r="AU15">
        <v>-0.62680000000000002</v>
      </c>
      <c r="AV15">
        <v>-2.6383999999999999</v>
      </c>
      <c r="AW15" t="s">
        <v>60</v>
      </c>
      <c r="AX15">
        <v>47.92</v>
      </c>
      <c r="AY15">
        <v>18.833333329999999</v>
      </c>
      <c r="AZ15">
        <v>9.7566666669999993</v>
      </c>
      <c r="BA15">
        <v>7.43</v>
      </c>
      <c r="BB15">
        <v>7.2033333329999998</v>
      </c>
      <c r="BC15">
        <v>10.88</v>
      </c>
      <c r="BD15">
        <v>8.8699999999999992</v>
      </c>
      <c r="BE15">
        <v>48.853333329999998</v>
      </c>
      <c r="BF15">
        <v>19.88666667</v>
      </c>
      <c r="BG15">
        <v>21.666666670000001</v>
      </c>
      <c r="BH15">
        <v>13.72</v>
      </c>
      <c r="BI15">
        <v>15.176666669999999</v>
      </c>
      <c r="BJ15">
        <v>24.90666667</v>
      </c>
      <c r="BK15">
        <v>21.68</v>
      </c>
      <c r="BM15">
        <f t="shared" si="2"/>
        <v>19.770238095714287</v>
      </c>
      <c r="BP15" t="s">
        <v>61</v>
      </c>
      <c r="BQ15">
        <v>2.2745000000000002</v>
      </c>
      <c r="BR15">
        <v>-5.0427</v>
      </c>
      <c r="BS15" t="s">
        <v>61</v>
      </c>
      <c r="BT15">
        <v>141.10499999999999</v>
      </c>
      <c r="BU15">
        <v>115.17</v>
      </c>
      <c r="BV15">
        <v>9.443333333</v>
      </c>
      <c r="BW15">
        <v>8.51</v>
      </c>
      <c r="BX15">
        <v>11.02333333</v>
      </c>
      <c r="BY15">
        <v>12.58</v>
      </c>
      <c r="BZ15">
        <v>11.16</v>
      </c>
      <c r="CA15">
        <v>116.4</v>
      </c>
      <c r="CB15">
        <v>115.9333333</v>
      </c>
      <c r="CC15">
        <v>14.3</v>
      </c>
      <c r="CD15">
        <v>23.806666669999998</v>
      </c>
      <c r="CE15">
        <v>20.97</v>
      </c>
      <c r="CF15">
        <v>15.223333330000001</v>
      </c>
      <c r="CG15">
        <v>17.88666667</v>
      </c>
      <c r="CI15">
        <f t="shared" si="3"/>
        <v>45.250833330928565</v>
      </c>
    </row>
    <row r="16" spans="1:87" x14ac:dyDescent="0.2">
      <c r="B16" t="s">
        <v>62</v>
      </c>
      <c r="C16">
        <v>12.317</v>
      </c>
      <c r="D16">
        <v>5.6033999999999997</v>
      </c>
      <c r="E16" t="s">
        <v>62</v>
      </c>
      <c r="F16">
        <v>84.86</v>
      </c>
      <c r="G16">
        <v>136.75666670000001</v>
      </c>
      <c r="H16">
        <v>166.27666669999999</v>
      </c>
      <c r="I16">
        <v>192.60666670000001</v>
      </c>
      <c r="J16">
        <v>191.06333330000001</v>
      </c>
      <c r="K16">
        <v>275.45</v>
      </c>
      <c r="L16">
        <v>330.36333330000002</v>
      </c>
      <c r="M16">
        <v>79.88</v>
      </c>
      <c r="N16">
        <v>123.3133333</v>
      </c>
      <c r="O16">
        <v>277.1333333</v>
      </c>
      <c r="P16">
        <v>528.50666669999998</v>
      </c>
      <c r="Q16">
        <v>530.36</v>
      </c>
      <c r="R16">
        <v>779.94</v>
      </c>
      <c r="S16">
        <v>572.07333329999994</v>
      </c>
      <c r="U16">
        <f t="shared" si="0"/>
        <v>304.89880952142857</v>
      </c>
      <c r="X16" t="s">
        <v>63</v>
      </c>
      <c r="Y16">
        <v>-15.491</v>
      </c>
      <c r="Z16">
        <v>2.0085000000000002</v>
      </c>
      <c r="AA16" t="s">
        <v>63</v>
      </c>
      <c r="AB16">
        <v>0.17499999999999999</v>
      </c>
      <c r="AC16">
        <v>1.393333333</v>
      </c>
      <c r="AD16">
        <v>8.8766666670000003</v>
      </c>
      <c r="AE16">
        <v>3.55</v>
      </c>
      <c r="AF16">
        <v>4.6100000000000003</v>
      </c>
      <c r="AG16">
        <v>9.19</v>
      </c>
      <c r="AH16">
        <v>4.8233333329999999</v>
      </c>
      <c r="AI16">
        <v>0.14333333300000001</v>
      </c>
      <c r="AJ16">
        <v>0.37666666700000001</v>
      </c>
      <c r="AK16">
        <v>0.54</v>
      </c>
      <c r="AL16">
        <v>3.03</v>
      </c>
      <c r="AM16">
        <v>3.2966666670000002</v>
      </c>
      <c r="AN16">
        <v>0.52666666699999998</v>
      </c>
      <c r="AO16">
        <v>1.006666667</v>
      </c>
      <c r="AQ16">
        <f t="shared" si="1"/>
        <v>2.9670238095714292</v>
      </c>
      <c r="AT16" t="s">
        <v>64</v>
      </c>
      <c r="AU16">
        <v>-6.1738999999999997</v>
      </c>
      <c r="AV16">
        <v>-2.1040999999999999</v>
      </c>
      <c r="AW16" t="s">
        <v>64</v>
      </c>
      <c r="AX16">
        <v>3.76</v>
      </c>
      <c r="AY16">
        <v>34.286666670000002</v>
      </c>
      <c r="AZ16">
        <v>13.12</v>
      </c>
      <c r="BA16">
        <v>7.5533333330000003</v>
      </c>
      <c r="BB16">
        <v>7.0433333329999996</v>
      </c>
      <c r="BC16">
        <v>9.8249999999999993</v>
      </c>
      <c r="BD16">
        <v>7.86</v>
      </c>
      <c r="BE16">
        <v>14.4</v>
      </c>
      <c r="BF16">
        <v>2.6166666670000001</v>
      </c>
      <c r="BG16">
        <v>4.1466666669999999</v>
      </c>
      <c r="BH16">
        <v>5.08</v>
      </c>
      <c r="BI16">
        <v>3.4666666670000001</v>
      </c>
      <c r="BJ16">
        <v>4.3133333330000001</v>
      </c>
      <c r="BK16">
        <v>3.7066666669999999</v>
      </c>
      <c r="BM16">
        <f t="shared" si="2"/>
        <v>8.655595238357142</v>
      </c>
      <c r="BP16" t="s">
        <v>65</v>
      </c>
      <c r="BQ16">
        <v>21.7</v>
      </c>
      <c r="BR16">
        <v>-5.6893000000000002</v>
      </c>
      <c r="BS16" t="s">
        <v>65</v>
      </c>
      <c r="BT16">
        <v>17349.165000000001</v>
      </c>
      <c r="BU16">
        <v>20247.983329999999</v>
      </c>
      <c r="BV16">
        <v>161.68333329999999</v>
      </c>
      <c r="BW16">
        <v>226.9833333</v>
      </c>
      <c r="BX16">
        <v>294.19</v>
      </c>
      <c r="BY16">
        <v>272.42500000000001</v>
      </c>
      <c r="BZ16">
        <v>328.19333330000001</v>
      </c>
      <c r="CA16">
        <v>16189.596670000001</v>
      </c>
      <c r="CB16">
        <v>21789.34333</v>
      </c>
      <c r="CC16">
        <v>356.4533333</v>
      </c>
      <c r="CD16">
        <v>236.3966667</v>
      </c>
      <c r="CE16">
        <v>295.64333329999999</v>
      </c>
      <c r="CF16">
        <v>205.39</v>
      </c>
      <c r="CG16">
        <v>200.65666669999999</v>
      </c>
      <c r="CI16">
        <f t="shared" si="3"/>
        <v>5582.4359521357155</v>
      </c>
    </row>
    <row r="17" spans="2:87" x14ac:dyDescent="0.2">
      <c r="B17" t="s">
        <v>66</v>
      </c>
      <c r="C17">
        <v>9.9962</v>
      </c>
      <c r="D17">
        <v>5.3533999999999997</v>
      </c>
      <c r="E17" t="s">
        <v>66</v>
      </c>
      <c r="F17">
        <v>38.594999999999999</v>
      </c>
      <c r="G17">
        <v>162.61000000000001</v>
      </c>
      <c r="H17">
        <v>284.43666669999999</v>
      </c>
      <c r="I17">
        <v>231.81</v>
      </c>
      <c r="J17">
        <v>212.09</v>
      </c>
      <c r="K17">
        <v>340.07499999999999</v>
      </c>
      <c r="L17">
        <v>249.55333329999999</v>
      </c>
      <c r="M17">
        <v>67.989999999999995</v>
      </c>
      <c r="N17">
        <v>49.5</v>
      </c>
      <c r="O17">
        <v>220.91666670000001</v>
      </c>
      <c r="P17">
        <v>188.3966667</v>
      </c>
      <c r="Q17">
        <v>218.27</v>
      </c>
      <c r="R17">
        <v>201.37666669999999</v>
      </c>
      <c r="S17">
        <v>212.69333330000001</v>
      </c>
      <c r="U17">
        <f t="shared" si="0"/>
        <v>191.30809524285718</v>
      </c>
      <c r="X17" t="s">
        <v>67</v>
      </c>
      <c r="Y17">
        <v>-10.702999999999999</v>
      </c>
      <c r="Z17">
        <v>2.0375000000000001</v>
      </c>
      <c r="AA17" t="s">
        <v>67</v>
      </c>
      <c r="AB17">
        <v>0.32</v>
      </c>
      <c r="AC17">
        <v>3.326666667</v>
      </c>
      <c r="AD17">
        <v>27.653333329999999</v>
      </c>
      <c r="AE17">
        <v>12.176666669999999</v>
      </c>
      <c r="AF17">
        <v>10.72666667</v>
      </c>
      <c r="AG17">
        <v>22.06</v>
      </c>
      <c r="AH17">
        <v>5.34</v>
      </c>
      <c r="AI17">
        <v>1.54</v>
      </c>
      <c r="AJ17">
        <v>0.99</v>
      </c>
      <c r="AK17">
        <v>1.19</v>
      </c>
      <c r="AL17">
        <v>7.3633333329999999</v>
      </c>
      <c r="AM17">
        <v>6.74</v>
      </c>
      <c r="AN17">
        <v>0.91</v>
      </c>
      <c r="AO17">
        <v>1.52</v>
      </c>
      <c r="AQ17">
        <f t="shared" si="1"/>
        <v>7.2754761907142855</v>
      </c>
      <c r="AT17" t="s">
        <v>68</v>
      </c>
      <c r="AU17">
        <v>-27.57</v>
      </c>
      <c r="AV17">
        <v>-1.7052</v>
      </c>
      <c r="AW17" t="s">
        <v>68</v>
      </c>
      <c r="AX17">
        <v>1.4999999999999999E-2</v>
      </c>
      <c r="AY17">
        <v>2.6666667000000002E-2</v>
      </c>
      <c r="AZ17">
        <v>4.1033333330000001</v>
      </c>
      <c r="BA17">
        <v>1.1266666670000001</v>
      </c>
      <c r="BB17">
        <v>0.78</v>
      </c>
      <c r="BC17">
        <v>0.65</v>
      </c>
      <c r="BD17">
        <v>0.58666666700000003</v>
      </c>
      <c r="BE17">
        <v>0</v>
      </c>
      <c r="BF17">
        <v>1.3333332999999999E-2</v>
      </c>
      <c r="BG17">
        <v>3.3333333E-2</v>
      </c>
      <c r="BH17">
        <v>0.56333333299999999</v>
      </c>
      <c r="BI17">
        <v>0.2</v>
      </c>
      <c r="BJ17">
        <v>0.01</v>
      </c>
      <c r="BK17">
        <v>1.3333332999999999E-2</v>
      </c>
      <c r="BM17">
        <f t="shared" si="2"/>
        <v>0.58011904757142863</v>
      </c>
      <c r="BP17" t="s">
        <v>69</v>
      </c>
      <c r="BQ17">
        <v>19.562999999999999</v>
      </c>
      <c r="BR17">
        <v>-6.0186999999999999</v>
      </c>
      <c r="BS17" t="s">
        <v>69</v>
      </c>
      <c r="BT17">
        <v>8800.5750000000007</v>
      </c>
      <c r="BU17">
        <v>13294.73667</v>
      </c>
      <c r="BV17">
        <v>142.12333330000001</v>
      </c>
      <c r="BW17">
        <v>84.196666669999999</v>
      </c>
      <c r="BX17">
        <v>141.1166667</v>
      </c>
      <c r="BY17">
        <v>197.65</v>
      </c>
      <c r="BZ17">
        <v>106.45</v>
      </c>
      <c r="CA17">
        <v>8141.7</v>
      </c>
      <c r="CB17">
        <v>14848.78</v>
      </c>
      <c r="CC17">
        <v>470.96666670000002</v>
      </c>
      <c r="CD17">
        <v>205.9866667</v>
      </c>
      <c r="CE17">
        <v>151.06333330000001</v>
      </c>
      <c r="CF17">
        <v>181.03</v>
      </c>
      <c r="CG17">
        <v>256.61333330000002</v>
      </c>
      <c r="CI17">
        <f t="shared" si="3"/>
        <v>3358.7848811907147</v>
      </c>
    </row>
    <row r="18" spans="2:87" x14ac:dyDescent="0.2">
      <c r="B18" t="s">
        <v>70</v>
      </c>
      <c r="C18">
        <v>6.5111999999999997</v>
      </c>
      <c r="D18">
        <v>4.9593999999999996</v>
      </c>
      <c r="E18" t="s">
        <v>70</v>
      </c>
      <c r="F18">
        <v>16.675000000000001</v>
      </c>
      <c r="G18">
        <v>42.243333329999999</v>
      </c>
      <c r="H18">
        <v>95.473333330000003</v>
      </c>
      <c r="I18">
        <v>89.823333329999997</v>
      </c>
      <c r="J18">
        <v>61.21</v>
      </c>
      <c r="K18">
        <v>95.795000000000002</v>
      </c>
      <c r="L18">
        <v>106.66666669999999</v>
      </c>
      <c r="M18">
        <v>21.44</v>
      </c>
      <c r="N18">
        <v>42.573333329999997</v>
      </c>
      <c r="O18">
        <v>141.19666670000001</v>
      </c>
      <c r="P18">
        <v>161.6733333</v>
      </c>
      <c r="Q18">
        <v>173.74666669999999</v>
      </c>
      <c r="R18">
        <v>200.64</v>
      </c>
      <c r="S18">
        <v>230.66666670000001</v>
      </c>
      <c r="U18">
        <f t="shared" si="0"/>
        <v>105.70166667285714</v>
      </c>
      <c r="X18" t="s">
        <v>71</v>
      </c>
      <c r="Y18">
        <v>-12.669</v>
      </c>
      <c r="Z18">
        <v>2.0632000000000001</v>
      </c>
      <c r="AA18" t="s">
        <v>71</v>
      </c>
      <c r="AB18">
        <v>0.47</v>
      </c>
      <c r="AC18">
        <v>0.74333333300000004</v>
      </c>
      <c r="AD18">
        <v>20.61</v>
      </c>
      <c r="AE18">
        <v>6.3566666669999998</v>
      </c>
      <c r="AF18">
        <v>8.1766666669999992</v>
      </c>
      <c r="AG18">
        <v>15.375</v>
      </c>
      <c r="AH18">
        <v>6.8733333329999997</v>
      </c>
      <c r="AI18">
        <v>1.066666667</v>
      </c>
      <c r="AJ18">
        <v>0.59</v>
      </c>
      <c r="AK18">
        <v>0.82</v>
      </c>
      <c r="AL18">
        <v>4.8633333329999999</v>
      </c>
      <c r="AM18">
        <v>4.0766666669999996</v>
      </c>
      <c r="AN18">
        <v>0.62666666699999996</v>
      </c>
      <c r="AO18">
        <v>1.4366666669999999</v>
      </c>
      <c r="AQ18">
        <f t="shared" si="1"/>
        <v>5.1489285714999991</v>
      </c>
      <c r="AT18" t="s">
        <v>72</v>
      </c>
      <c r="AU18">
        <v>-2.8201000000000001</v>
      </c>
      <c r="AV18">
        <v>-1.5648</v>
      </c>
      <c r="AW18" t="s">
        <v>72</v>
      </c>
      <c r="AX18">
        <v>10.85</v>
      </c>
      <c r="AY18">
        <v>17.52</v>
      </c>
      <c r="AZ18">
        <v>6.11</v>
      </c>
      <c r="BA18">
        <v>5.3733333329999997</v>
      </c>
      <c r="BB18">
        <v>7.0833333329999997</v>
      </c>
      <c r="BC18">
        <v>9.875</v>
      </c>
      <c r="BD18">
        <v>10.49</v>
      </c>
      <c r="BE18">
        <v>12.64</v>
      </c>
      <c r="BF18">
        <v>17.48</v>
      </c>
      <c r="BG18">
        <v>10.71666667</v>
      </c>
      <c r="BH18">
        <v>10.623333329999999</v>
      </c>
      <c r="BI18">
        <v>13.79</v>
      </c>
      <c r="BJ18">
        <v>22.04666667</v>
      </c>
      <c r="BK18">
        <v>21.34</v>
      </c>
      <c r="BM18">
        <f t="shared" si="2"/>
        <v>12.567023809714286</v>
      </c>
      <c r="BP18" t="s">
        <v>73</v>
      </c>
      <c r="BQ18">
        <v>17.899999999999999</v>
      </c>
      <c r="BR18">
        <v>-6.9729999999999999</v>
      </c>
      <c r="BS18" t="s">
        <v>73</v>
      </c>
      <c r="BT18">
        <v>8254.2950000000001</v>
      </c>
      <c r="BU18">
        <v>9031.8466669999998</v>
      </c>
      <c r="BV18">
        <v>99.056666669999998</v>
      </c>
      <c r="BW18">
        <v>64.396666670000002</v>
      </c>
      <c r="BX18">
        <v>76.473333330000003</v>
      </c>
      <c r="BY18">
        <v>84.69</v>
      </c>
      <c r="BZ18">
        <v>78.319999999999993</v>
      </c>
      <c r="CA18">
        <v>9739.8366669999996</v>
      </c>
      <c r="CB18">
        <v>9880.4333330000009</v>
      </c>
      <c r="CC18">
        <v>203.91</v>
      </c>
      <c r="CD18">
        <v>252.94666670000001</v>
      </c>
      <c r="CE18">
        <v>158.44666670000001</v>
      </c>
      <c r="CF18">
        <v>126.6166667</v>
      </c>
      <c r="CG18">
        <v>124.89</v>
      </c>
      <c r="CI18">
        <f t="shared" si="3"/>
        <v>2726.8684524121431</v>
      </c>
    </row>
    <row r="19" spans="2:87" x14ac:dyDescent="0.2">
      <c r="B19" t="s">
        <v>74</v>
      </c>
      <c r="C19">
        <v>3.9647999999999999</v>
      </c>
      <c r="D19">
        <v>3.0384000000000002</v>
      </c>
      <c r="E19" t="s">
        <v>74</v>
      </c>
      <c r="F19">
        <v>6.7850000000000001</v>
      </c>
      <c r="G19">
        <v>81.069999999999993</v>
      </c>
      <c r="H19">
        <v>99.906666670000007</v>
      </c>
      <c r="I19">
        <v>50.673333329999998</v>
      </c>
      <c r="J19">
        <v>28.26</v>
      </c>
      <c r="K19">
        <v>62.725000000000001</v>
      </c>
      <c r="L19">
        <v>40.176666670000003</v>
      </c>
      <c r="M19">
        <v>9.93</v>
      </c>
      <c r="N19">
        <v>65.403333329999995</v>
      </c>
      <c r="O19">
        <v>102.6866667</v>
      </c>
      <c r="P19">
        <v>68.933333329999996</v>
      </c>
      <c r="Q19">
        <v>66.833333330000002</v>
      </c>
      <c r="R19">
        <v>72.02333333</v>
      </c>
      <c r="S19">
        <v>88.693333330000002</v>
      </c>
      <c r="U19">
        <f t="shared" si="0"/>
        <v>60.292857144285712</v>
      </c>
      <c r="X19" t="s">
        <v>75</v>
      </c>
      <c r="Y19">
        <v>-0.42024</v>
      </c>
      <c r="Z19">
        <v>2.1737000000000002</v>
      </c>
      <c r="AA19" t="s">
        <v>75</v>
      </c>
      <c r="AB19">
        <v>11.31</v>
      </c>
      <c r="AC19">
        <v>9.7799999999999994</v>
      </c>
      <c r="AD19">
        <v>77.44</v>
      </c>
      <c r="AE19">
        <v>28.9</v>
      </c>
      <c r="AF19">
        <v>34.49</v>
      </c>
      <c r="AG19">
        <v>68.260000000000005</v>
      </c>
      <c r="AH19">
        <v>42.7</v>
      </c>
      <c r="AI19">
        <v>19.193333330000002</v>
      </c>
      <c r="AJ19">
        <v>10.876666670000001</v>
      </c>
      <c r="AK19">
        <v>12.73</v>
      </c>
      <c r="AL19">
        <v>43.24</v>
      </c>
      <c r="AM19">
        <v>21.36333333</v>
      </c>
      <c r="AN19">
        <v>11.58</v>
      </c>
      <c r="AO19">
        <v>11.22666667</v>
      </c>
      <c r="AQ19">
        <f t="shared" si="1"/>
        <v>28.792142857142856</v>
      </c>
      <c r="AT19" t="s">
        <v>76</v>
      </c>
      <c r="AU19">
        <v>-1.7185999999999999</v>
      </c>
      <c r="AV19">
        <v>-1.4355</v>
      </c>
      <c r="AW19" t="s">
        <v>76</v>
      </c>
      <c r="AX19">
        <v>31.32</v>
      </c>
      <c r="AY19">
        <v>7.3366666670000003</v>
      </c>
      <c r="AZ19">
        <v>8.8366666669999994</v>
      </c>
      <c r="BA19">
        <v>7.943333333</v>
      </c>
      <c r="BB19">
        <v>8.0933333330000004</v>
      </c>
      <c r="BC19">
        <v>13.66</v>
      </c>
      <c r="BD19">
        <v>9.9566666670000004</v>
      </c>
      <c r="BE19">
        <v>31.59333333</v>
      </c>
      <c r="BF19">
        <v>12.876666670000001</v>
      </c>
      <c r="BG19">
        <v>20.399999999999999</v>
      </c>
      <c r="BH19">
        <v>15.03</v>
      </c>
      <c r="BI19">
        <v>15.03</v>
      </c>
      <c r="BJ19">
        <v>23.37</v>
      </c>
      <c r="BK19">
        <v>17.61</v>
      </c>
      <c r="BM19">
        <f t="shared" si="2"/>
        <v>15.932619047642858</v>
      </c>
      <c r="BP19" t="s">
        <v>77</v>
      </c>
      <c r="BQ19">
        <v>1.6942999999999999</v>
      </c>
      <c r="BR19">
        <v>-7.8719999999999999</v>
      </c>
      <c r="BS19" t="s">
        <v>77</v>
      </c>
      <c r="BT19">
        <v>243.57499999999999</v>
      </c>
      <c r="BU19">
        <v>137.44333330000001</v>
      </c>
      <c r="BV19">
        <v>9.39</v>
      </c>
      <c r="BW19">
        <v>4.1866666669999999</v>
      </c>
      <c r="BX19">
        <v>4.25</v>
      </c>
      <c r="BY19">
        <v>3.165</v>
      </c>
      <c r="BZ19">
        <v>6.2366666669999997</v>
      </c>
      <c r="CA19">
        <v>267.68333330000002</v>
      </c>
      <c r="CB19">
        <v>147.26</v>
      </c>
      <c r="CC19">
        <v>22.346666670000001</v>
      </c>
      <c r="CD19">
        <v>16.143333330000001</v>
      </c>
      <c r="CE19">
        <v>10.883333329999999</v>
      </c>
      <c r="CF19">
        <v>8.6300000000000008</v>
      </c>
      <c r="CG19">
        <v>13.74333333</v>
      </c>
      <c r="CI19">
        <f t="shared" si="3"/>
        <v>63.924047613857155</v>
      </c>
    </row>
    <row r="20" spans="2:87" x14ac:dyDescent="0.2">
      <c r="B20" t="s">
        <v>78</v>
      </c>
      <c r="C20">
        <v>10.045</v>
      </c>
      <c r="D20">
        <v>2.1758000000000002</v>
      </c>
      <c r="E20" t="s">
        <v>78</v>
      </c>
      <c r="F20">
        <v>136.13</v>
      </c>
      <c r="G20">
        <v>151.97666670000001</v>
      </c>
      <c r="H20">
        <v>110.1833333</v>
      </c>
      <c r="I20">
        <v>110.69666669999999</v>
      </c>
      <c r="J20">
        <v>113.2266667</v>
      </c>
      <c r="K20">
        <v>108.765</v>
      </c>
      <c r="L20">
        <v>117.62</v>
      </c>
      <c r="M20">
        <v>143.83333329999999</v>
      </c>
      <c r="N20">
        <v>133.2366667</v>
      </c>
      <c r="O20">
        <v>127.1533333</v>
      </c>
      <c r="P20">
        <v>163.16999999999999</v>
      </c>
      <c r="Q20">
        <v>171.62666669999999</v>
      </c>
      <c r="R20">
        <v>215.2933333</v>
      </c>
      <c r="S20">
        <v>221.14333329999999</v>
      </c>
      <c r="U20">
        <f t="shared" si="0"/>
        <v>144.57535714285714</v>
      </c>
      <c r="X20" t="s">
        <v>79</v>
      </c>
      <c r="Y20">
        <v>-8.4478000000000009</v>
      </c>
      <c r="Z20">
        <v>2.1819000000000002</v>
      </c>
      <c r="AA20" t="s">
        <v>79</v>
      </c>
      <c r="AB20">
        <v>2.395</v>
      </c>
      <c r="AC20">
        <v>0.62</v>
      </c>
      <c r="AD20">
        <v>9.51</v>
      </c>
      <c r="AE20">
        <v>7.5766666669999996</v>
      </c>
      <c r="AF20">
        <v>7.25</v>
      </c>
      <c r="AG20">
        <v>9.3350000000000009</v>
      </c>
      <c r="AH20">
        <v>9.6266666670000003</v>
      </c>
      <c r="AI20">
        <v>1.56</v>
      </c>
      <c r="AJ20">
        <v>1.9</v>
      </c>
      <c r="AK20">
        <v>7.4466666669999997</v>
      </c>
      <c r="AL20">
        <v>7.3766666670000003</v>
      </c>
      <c r="AM20">
        <v>9.6233333329999997</v>
      </c>
      <c r="AN20">
        <v>7.8833333330000004</v>
      </c>
      <c r="AO20">
        <v>6.3733333329999997</v>
      </c>
      <c r="AQ20">
        <f t="shared" si="1"/>
        <v>6.3197619047857145</v>
      </c>
      <c r="AT20" t="s">
        <v>80</v>
      </c>
      <c r="AU20">
        <v>-14.68</v>
      </c>
      <c r="AV20">
        <v>-1.4165000000000001</v>
      </c>
      <c r="AW20" t="s">
        <v>80</v>
      </c>
      <c r="AX20">
        <v>0.34</v>
      </c>
      <c r="AY20">
        <v>3.286666667</v>
      </c>
      <c r="AZ20">
        <v>8.57</v>
      </c>
      <c r="BA20">
        <v>4.943333333</v>
      </c>
      <c r="BB20">
        <v>3.4333333330000002</v>
      </c>
      <c r="BC20">
        <v>9.1649999999999991</v>
      </c>
      <c r="BD20">
        <v>1.756666667</v>
      </c>
      <c r="BE20">
        <v>1.7166666669999999</v>
      </c>
      <c r="BF20">
        <v>0.50333333300000005</v>
      </c>
      <c r="BG20">
        <v>0.51333333299999995</v>
      </c>
      <c r="BH20">
        <v>2.8933333330000002</v>
      </c>
      <c r="BI20">
        <v>2.71</v>
      </c>
      <c r="BJ20">
        <v>0.23</v>
      </c>
      <c r="BK20">
        <v>0.19</v>
      </c>
      <c r="BM20">
        <f t="shared" si="2"/>
        <v>2.8751190475714283</v>
      </c>
      <c r="BP20" t="s">
        <v>81</v>
      </c>
      <c r="BQ20">
        <v>16.503</v>
      </c>
      <c r="BR20">
        <v>-9.8040000000000003</v>
      </c>
      <c r="BS20" t="s">
        <v>81</v>
      </c>
      <c r="BT20">
        <v>10435.145</v>
      </c>
      <c r="BU20">
        <v>12550.39</v>
      </c>
      <c r="BV20">
        <v>136.88999999999999</v>
      </c>
      <c r="BW20">
        <v>35.366666670000001</v>
      </c>
      <c r="BX20">
        <v>34.916666669999998</v>
      </c>
      <c r="BY20">
        <v>40.534999999999997</v>
      </c>
      <c r="BZ20">
        <v>39.813333329999999</v>
      </c>
      <c r="CA20">
        <v>10973.50333</v>
      </c>
      <c r="CB20">
        <v>12859.913329999999</v>
      </c>
      <c r="CC20">
        <v>827.94666670000004</v>
      </c>
      <c r="CD20">
        <v>87.193333330000002</v>
      </c>
      <c r="CE20">
        <v>52.936666670000001</v>
      </c>
      <c r="CF20">
        <v>34.143333329999997</v>
      </c>
      <c r="CG20">
        <v>29.043333329999999</v>
      </c>
      <c r="CI20">
        <f t="shared" si="3"/>
        <v>3438.4097614307138</v>
      </c>
    </row>
    <row r="21" spans="2:87" x14ac:dyDescent="0.2">
      <c r="B21" t="s">
        <v>82</v>
      </c>
      <c r="C21">
        <v>10.131</v>
      </c>
      <c r="D21">
        <v>2.1516999999999999</v>
      </c>
      <c r="E21" t="s">
        <v>82</v>
      </c>
      <c r="F21">
        <v>65.064999999999998</v>
      </c>
      <c r="G21">
        <v>911.96333330000004</v>
      </c>
      <c r="H21">
        <v>1004.586667</v>
      </c>
      <c r="I21">
        <v>390.97333329999998</v>
      </c>
      <c r="J21">
        <v>361.09</v>
      </c>
      <c r="K21">
        <v>729.67</v>
      </c>
      <c r="L21">
        <v>247.62</v>
      </c>
      <c r="M21">
        <v>580.69000000000005</v>
      </c>
      <c r="N21">
        <v>56.436666670000001</v>
      </c>
      <c r="O21">
        <v>34.369999999999997</v>
      </c>
      <c r="P21">
        <v>203.7666667</v>
      </c>
      <c r="Q21">
        <v>174.56666670000001</v>
      </c>
      <c r="R21">
        <v>11.56666667</v>
      </c>
      <c r="S21">
        <v>14.72666667</v>
      </c>
      <c r="U21">
        <f t="shared" si="0"/>
        <v>341.93511907214281</v>
      </c>
      <c r="X21" t="s">
        <v>83</v>
      </c>
      <c r="Y21">
        <v>-7.5755999999999997</v>
      </c>
      <c r="Z21">
        <v>2.2218</v>
      </c>
      <c r="AA21" t="s">
        <v>83</v>
      </c>
      <c r="AB21">
        <v>2.1150000000000002</v>
      </c>
      <c r="AC21">
        <v>2.74</v>
      </c>
      <c r="AD21">
        <v>25.366666670000001</v>
      </c>
      <c r="AE21">
        <v>10.53</v>
      </c>
      <c r="AF21">
        <v>13.46</v>
      </c>
      <c r="AG21">
        <v>33.590000000000003</v>
      </c>
      <c r="AH21">
        <v>15.073333330000001</v>
      </c>
      <c r="AI21">
        <v>3.39</v>
      </c>
      <c r="AJ21">
        <v>1.443333333</v>
      </c>
      <c r="AK21">
        <v>1.346666667</v>
      </c>
      <c r="AL21">
        <v>9.3766666670000003</v>
      </c>
      <c r="AM21">
        <v>11.11</v>
      </c>
      <c r="AN21">
        <v>3.4533333329999998</v>
      </c>
      <c r="AO21">
        <v>5.1133333329999999</v>
      </c>
      <c r="AQ21">
        <f t="shared" si="1"/>
        <v>9.8648809523571401</v>
      </c>
      <c r="AT21" t="s">
        <v>84</v>
      </c>
      <c r="AU21">
        <v>-8.9403000000000006</v>
      </c>
      <c r="AV21">
        <v>-1.3085</v>
      </c>
      <c r="AW21" t="s">
        <v>84</v>
      </c>
      <c r="AX21">
        <v>2.8450000000000002</v>
      </c>
      <c r="AY21">
        <v>4.4633333329999996</v>
      </c>
      <c r="AZ21">
        <v>5.6266666670000003</v>
      </c>
      <c r="BA21">
        <v>6.0066666670000002</v>
      </c>
      <c r="BB21">
        <v>5.7166666670000001</v>
      </c>
      <c r="BC21">
        <v>7.5</v>
      </c>
      <c r="BD21">
        <v>4.47</v>
      </c>
      <c r="BE21">
        <v>3.07</v>
      </c>
      <c r="BF21">
        <v>3.056666667</v>
      </c>
      <c r="BG21">
        <v>3.05</v>
      </c>
      <c r="BH21">
        <v>4.1366666670000001</v>
      </c>
      <c r="BI21">
        <v>4.0199999999999996</v>
      </c>
      <c r="BJ21">
        <v>2.94</v>
      </c>
      <c r="BK21">
        <v>2.7066666669999999</v>
      </c>
      <c r="BM21">
        <f t="shared" si="2"/>
        <v>4.2577380953571424</v>
      </c>
      <c r="BP21" t="s">
        <v>85</v>
      </c>
      <c r="BQ21">
        <v>25.733000000000001</v>
      </c>
      <c r="BR21">
        <v>-10.706</v>
      </c>
      <c r="BS21" t="s">
        <v>85</v>
      </c>
      <c r="BT21">
        <v>133296.89000000001</v>
      </c>
      <c r="BU21">
        <v>146210.94</v>
      </c>
      <c r="BV21">
        <v>601.79666669999995</v>
      </c>
      <c r="BW21">
        <v>175.36333329999999</v>
      </c>
      <c r="BX21">
        <v>184.8266667</v>
      </c>
      <c r="BY21">
        <v>97.424999999999997</v>
      </c>
      <c r="BZ21">
        <v>61.246666670000003</v>
      </c>
      <c r="CA21">
        <v>135513.57670000001</v>
      </c>
      <c r="CB21">
        <v>155632.30669999999</v>
      </c>
      <c r="CC21">
        <v>2914.5133329999999</v>
      </c>
      <c r="CD21">
        <v>519.66999999999996</v>
      </c>
      <c r="CE21">
        <v>371.78</v>
      </c>
      <c r="CF21">
        <v>101.1566667</v>
      </c>
      <c r="CG21">
        <v>66.400000000000006</v>
      </c>
      <c r="CI21">
        <f t="shared" si="3"/>
        <v>41124.849409505012</v>
      </c>
    </row>
    <row r="22" spans="2:87" x14ac:dyDescent="0.2">
      <c r="B22" t="s">
        <v>86</v>
      </c>
      <c r="C22">
        <v>27.783000000000001</v>
      </c>
      <c r="D22">
        <v>1.8419000000000001</v>
      </c>
      <c r="E22" t="s">
        <v>86</v>
      </c>
      <c r="F22">
        <v>2415.5749999999998</v>
      </c>
      <c r="G22">
        <v>78846.913329999996</v>
      </c>
      <c r="H22">
        <v>2172.623333</v>
      </c>
      <c r="I22">
        <v>1587.423333</v>
      </c>
      <c r="J22">
        <v>1931.9833329999999</v>
      </c>
      <c r="K22">
        <v>1483.57</v>
      </c>
      <c r="L22">
        <v>1564.393333</v>
      </c>
      <c r="M22">
        <v>1806.9833329999999</v>
      </c>
      <c r="N22">
        <v>58401.686670000003</v>
      </c>
      <c r="O22">
        <v>7280.78</v>
      </c>
      <c r="P22">
        <v>1661.53</v>
      </c>
      <c r="Q22">
        <v>1878.9766669999999</v>
      </c>
      <c r="R22">
        <v>2557.2633329999999</v>
      </c>
      <c r="S22">
        <v>1928.0033330000001</v>
      </c>
      <c r="U22">
        <f t="shared" si="0"/>
        <v>11822.693214142857</v>
      </c>
      <c r="X22" t="s">
        <v>87</v>
      </c>
      <c r="Y22">
        <v>-13.571999999999999</v>
      </c>
      <c r="Z22">
        <v>2.2475999999999998</v>
      </c>
      <c r="AA22" t="s">
        <v>87</v>
      </c>
      <c r="AB22">
        <v>0.19500000000000001</v>
      </c>
      <c r="AC22">
        <v>1.826666667</v>
      </c>
      <c r="AD22">
        <v>4.54</v>
      </c>
      <c r="AE22">
        <v>5.7733333330000001</v>
      </c>
      <c r="AF22">
        <v>6.8366666670000003</v>
      </c>
      <c r="AG22">
        <v>19.18</v>
      </c>
      <c r="AH22">
        <v>4.4133333329999997</v>
      </c>
      <c r="AI22">
        <v>0.41333333300000002</v>
      </c>
      <c r="AJ22">
        <v>0.49</v>
      </c>
      <c r="AK22">
        <v>0.6</v>
      </c>
      <c r="AL22">
        <v>3.3866666670000001</v>
      </c>
      <c r="AM22">
        <v>5.3866666670000001</v>
      </c>
      <c r="AN22">
        <v>1.526666667</v>
      </c>
      <c r="AO22">
        <v>1.6133333329999999</v>
      </c>
      <c r="AQ22">
        <f t="shared" si="1"/>
        <v>4.0129761904999999</v>
      </c>
      <c r="AT22" t="s">
        <v>88</v>
      </c>
      <c r="AU22">
        <v>-10.927</v>
      </c>
      <c r="AV22">
        <v>-1.2734000000000001</v>
      </c>
      <c r="AW22" t="s">
        <v>88</v>
      </c>
      <c r="AX22">
        <v>1.92</v>
      </c>
      <c r="AY22">
        <v>4.29</v>
      </c>
      <c r="AZ22">
        <v>3.1066666669999998</v>
      </c>
      <c r="BA22">
        <v>3.556666667</v>
      </c>
      <c r="BB22">
        <v>2.6</v>
      </c>
      <c r="BC22">
        <v>3.125</v>
      </c>
      <c r="BD22">
        <v>3.5733333329999999</v>
      </c>
      <c r="BE22">
        <v>1.546666667</v>
      </c>
      <c r="BF22">
        <v>0.943333333</v>
      </c>
      <c r="BG22">
        <v>3.0866666669999998</v>
      </c>
      <c r="BH22">
        <v>2.66</v>
      </c>
      <c r="BI22">
        <v>3.3533333330000001</v>
      </c>
      <c r="BJ22">
        <v>3.9766666669999999</v>
      </c>
      <c r="BK22">
        <v>3.6966666670000001</v>
      </c>
      <c r="BM22">
        <f t="shared" si="2"/>
        <v>2.9596428572142863</v>
      </c>
      <c r="BP22" t="s">
        <v>89</v>
      </c>
      <c r="BQ22">
        <v>24.376000000000001</v>
      </c>
      <c r="BR22">
        <v>-10.972</v>
      </c>
      <c r="BS22" t="s">
        <v>89</v>
      </c>
      <c r="BT22">
        <v>113064.15</v>
      </c>
      <c r="BU22">
        <v>103756.7733</v>
      </c>
      <c r="BV22">
        <v>352.84666670000001</v>
      </c>
      <c r="BW22">
        <v>116.7</v>
      </c>
      <c r="BX22">
        <v>187.94</v>
      </c>
      <c r="BY22">
        <v>95.194999999999993</v>
      </c>
      <c r="BZ22">
        <v>39.450000000000003</v>
      </c>
      <c r="CA22">
        <v>118619.3333</v>
      </c>
      <c r="CB22">
        <v>114405.5033</v>
      </c>
      <c r="CC22">
        <v>1353.7633330000001</v>
      </c>
      <c r="CD22">
        <v>429.8</v>
      </c>
      <c r="CE22">
        <v>311.0733333</v>
      </c>
      <c r="CF22">
        <v>94.41333333</v>
      </c>
      <c r="CG22">
        <v>61.573333329999997</v>
      </c>
      <c r="CI22">
        <f t="shared" si="3"/>
        <v>32349.179635690001</v>
      </c>
    </row>
    <row r="23" spans="2:87" x14ac:dyDescent="0.2">
      <c r="B23" t="s">
        <v>90</v>
      </c>
      <c r="C23">
        <v>4.4255000000000004</v>
      </c>
      <c r="D23">
        <v>1.2834000000000001</v>
      </c>
      <c r="E23" t="s">
        <v>90</v>
      </c>
      <c r="F23">
        <v>19.885000000000002</v>
      </c>
      <c r="G23">
        <v>78.806666669999998</v>
      </c>
      <c r="H23">
        <v>46.71</v>
      </c>
      <c r="I23">
        <v>15.606666669999999</v>
      </c>
      <c r="J23">
        <v>21.416666670000001</v>
      </c>
      <c r="K23">
        <v>46.37</v>
      </c>
      <c r="L23">
        <v>50.653333330000002</v>
      </c>
      <c r="M23">
        <v>25.106666669999999</v>
      </c>
      <c r="N23">
        <v>67.603333329999998</v>
      </c>
      <c r="O23">
        <v>94.946666669999999</v>
      </c>
      <c r="P23">
        <v>70.906666670000007</v>
      </c>
      <c r="Q23">
        <v>56.373333330000001</v>
      </c>
      <c r="R23">
        <v>100.7966667</v>
      </c>
      <c r="S23">
        <v>95.52333333</v>
      </c>
      <c r="U23">
        <f t="shared" si="0"/>
        <v>56.478928574285725</v>
      </c>
      <c r="X23" t="s">
        <v>91</v>
      </c>
      <c r="Y23">
        <v>-14.433999999999999</v>
      </c>
      <c r="Z23">
        <v>2.5605000000000002</v>
      </c>
      <c r="AA23" t="s">
        <v>91</v>
      </c>
      <c r="AB23">
        <v>0</v>
      </c>
      <c r="AC23">
        <v>1.1666666670000001</v>
      </c>
      <c r="AD23">
        <v>14.29</v>
      </c>
      <c r="AE23">
        <v>4.5999999999999996</v>
      </c>
      <c r="AF23">
        <v>14.50333333</v>
      </c>
      <c r="AG23">
        <v>26.75</v>
      </c>
      <c r="AH23">
        <v>6.0666666669999998</v>
      </c>
      <c r="AI23">
        <v>0.39666666699999997</v>
      </c>
      <c r="AJ23">
        <v>5.3333332999999997E-2</v>
      </c>
      <c r="AK23">
        <v>1.076666667</v>
      </c>
      <c r="AL23">
        <v>4.8366666670000003</v>
      </c>
      <c r="AM23">
        <v>4.07</v>
      </c>
      <c r="AN23">
        <v>0.17333333300000001</v>
      </c>
      <c r="AO23">
        <v>0.64666666699999997</v>
      </c>
      <c r="AQ23">
        <f t="shared" si="1"/>
        <v>5.6164285712857147</v>
      </c>
      <c r="AT23" t="s">
        <v>92</v>
      </c>
      <c r="AU23">
        <v>-16.873999999999999</v>
      </c>
      <c r="AV23">
        <v>-0.88190999999999997</v>
      </c>
      <c r="AW23" t="s">
        <v>92</v>
      </c>
      <c r="AX23">
        <v>0.24</v>
      </c>
      <c r="AY23">
        <v>0.796666667</v>
      </c>
      <c r="AZ23">
        <v>7.36</v>
      </c>
      <c r="BA23">
        <v>1.72</v>
      </c>
      <c r="BB23">
        <v>2.846666667</v>
      </c>
      <c r="BC23">
        <v>5.86</v>
      </c>
      <c r="BD23">
        <v>1.91</v>
      </c>
      <c r="BE23">
        <v>0.41666666699999999</v>
      </c>
      <c r="BF23">
        <v>0.68666666700000001</v>
      </c>
      <c r="BG23">
        <v>0.46333333300000001</v>
      </c>
      <c r="BH23">
        <v>1.3233333329999999</v>
      </c>
      <c r="BI23">
        <v>1.0733333329999999</v>
      </c>
      <c r="BJ23">
        <v>0.21333333300000001</v>
      </c>
      <c r="BK23">
        <v>0.46333333300000001</v>
      </c>
      <c r="BM23">
        <f t="shared" si="2"/>
        <v>1.8123809523571435</v>
      </c>
      <c r="BP23" t="s">
        <v>93</v>
      </c>
      <c r="BQ23">
        <v>17.956</v>
      </c>
      <c r="BR23">
        <v>-11.113</v>
      </c>
      <c r="BS23" t="s">
        <v>93</v>
      </c>
      <c r="BT23">
        <v>20940.22</v>
      </c>
      <c r="BU23">
        <v>23073.883330000001</v>
      </c>
      <c r="BV23">
        <v>142.43333329999999</v>
      </c>
      <c r="BW23">
        <v>52.316666669999996</v>
      </c>
      <c r="BX23">
        <v>58.556666669999998</v>
      </c>
      <c r="BY23">
        <v>41.83</v>
      </c>
      <c r="BZ23">
        <v>21.756666670000001</v>
      </c>
      <c r="CA23">
        <v>23696.79333</v>
      </c>
      <c r="CB23">
        <v>26969.986669999998</v>
      </c>
      <c r="CC23">
        <v>742.44</v>
      </c>
      <c r="CD23">
        <v>96.153333329999995</v>
      </c>
      <c r="CE23">
        <v>125.1733333</v>
      </c>
      <c r="CF23">
        <v>28.513333329999998</v>
      </c>
      <c r="CG23">
        <v>12.9</v>
      </c>
      <c r="CI23">
        <f t="shared" si="3"/>
        <v>6857.3540473764288</v>
      </c>
    </row>
    <row r="24" spans="2:87" x14ac:dyDescent="0.2">
      <c r="B24" t="s">
        <v>94</v>
      </c>
      <c r="C24">
        <v>9.1621000000000006</v>
      </c>
      <c r="D24">
        <v>0.18592</v>
      </c>
      <c r="E24" t="s">
        <v>94</v>
      </c>
      <c r="F24">
        <v>159.91999999999999</v>
      </c>
      <c r="G24">
        <v>225.65666669999999</v>
      </c>
      <c r="H24">
        <v>58.466666670000002</v>
      </c>
      <c r="I24">
        <v>55.573333329999997</v>
      </c>
      <c r="J24">
        <v>65.306666669999998</v>
      </c>
      <c r="K24">
        <v>97.78</v>
      </c>
      <c r="L24">
        <v>70.540000000000006</v>
      </c>
      <c r="M24">
        <v>104.7166667</v>
      </c>
      <c r="N24">
        <v>272.81</v>
      </c>
      <c r="O24">
        <v>128.84333330000001</v>
      </c>
      <c r="P24">
        <v>138.24666669999999</v>
      </c>
      <c r="Q24">
        <v>112.0366667</v>
      </c>
      <c r="R24">
        <v>127.98</v>
      </c>
      <c r="S24">
        <v>98.463333329999998</v>
      </c>
      <c r="U24">
        <f t="shared" si="0"/>
        <v>122.59571429285714</v>
      </c>
      <c r="X24" t="s">
        <v>95</v>
      </c>
      <c r="Y24">
        <v>-13.191000000000001</v>
      </c>
      <c r="Z24">
        <v>2.5748000000000002</v>
      </c>
      <c r="AA24" t="s">
        <v>95</v>
      </c>
      <c r="AB24">
        <v>0.19500000000000001</v>
      </c>
      <c r="AC24">
        <v>1.056666667</v>
      </c>
      <c r="AD24">
        <v>7.9133333329999997</v>
      </c>
      <c r="AE24">
        <v>5.22</v>
      </c>
      <c r="AF24">
        <v>5.3766666670000003</v>
      </c>
      <c r="AG24">
        <v>9.1750000000000007</v>
      </c>
      <c r="AH24">
        <v>4.266666667</v>
      </c>
      <c r="AI24">
        <v>0.99666666699999995</v>
      </c>
      <c r="AJ24">
        <v>0.21666666700000001</v>
      </c>
      <c r="AK24">
        <v>2.56</v>
      </c>
      <c r="AL24">
        <v>2.61</v>
      </c>
      <c r="AM24">
        <v>4.7066666670000004</v>
      </c>
      <c r="AN24">
        <v>1.606666667</v>
      </c>
      <c r="AO24">
        <v>3.76</v>
      </c>
      <c r="AQ24">
        <f t="shared" si="1"/>
        <v>3.547142857285714</v>
      </c>
      <c r="AT24" t="s">
        <v>96</v>
      </c>
      <c r="AU24">
        <v>-6.4702000000000002</v>
      </c>
      <c r="AV24">
        <v>-0.79239999999999999</v>
      </c>
      <c r="AW24" t="s">
        <v>96</v>
      </c>
      <c r="AX24">
        <v>2.84</v>
      </c>
      <c r="AY24">
        <v>11.02</v>
      </c>
      <c r="AZ24">
        <v>9.6766666669999992</v>
      </c>
      <c r="BA24">
        <v>7.64</v>
      </c>
      <c r="BB24">
        <v>8.5333333329999999</v>
      </c>
      <c r="BC24">
        <v>13.525</v>
      </c>
      <c r="BD24">
        <v>5.8033333330000003</v>
      </c>
      <c r="BE24">
        <v>3.826666667</v>
      </c>
      <c r="BF24">
        <v>7.153333333</v>
      </c>
      <c r="BG24">
        <v>4.5333333329999999</v>
      </c>
      <c r="BH24">
        <v>6.8866666670000001</v>
      </c>
      <c r="BI24">
        <v>6.8366666670000003</v>
      </c>
      <c r="BJ24">
        <v>4.3266666669999996</v>
      </c>
      <c r="BK24">
        <v>5.5233333330000001</v>
      </c>
      <c r="BM24">
        <f t="shared" si="2"/>
        <v>7.0089285714285712</v>
      </c>
      <c r="BP24" t="s">
        <v>97</v>
      </c>
      <c r="BQ24">
        <v>24.245000000000001</v>
      </c>
      <c r="BR24">
        <v>-11.815</v>
      </c>
      <c r="BS24" t="s">
        <v>97</v>
      </c>
      <c r="BT24">
        <v>150113.35500000001</v>
      </c>
      <c r="BU24">
        <v>105339.34669999999</v>
      </c>
      <c r="BV24">
        <v>266.38666669999998</v>
      </c>
      <c r="BW24">
        <v>99.29</v>
      </c>
      <c r="BX24">
        <v>139.5</v>
      </c>
      <c r="BY24">
        <v>82.784999999999997</v>
      </c>
      <c r="BZ24">
        <v>40.196666669999999</v>
      </c>
      <c r="CA24">
        <v>151315.04329999999</v>
      </c>
      <c r="CB24">
        <v>130443.54</v>
      </c>
      <c r="CC24">
        <v>1319.5333330000001</v>
      </c>
      <c r="CD24">
        <v>322.76</v>
      </c>
      <c r="CE24">
        <v>275.17</v>
      </c>
      <c r="CF24">
        <v>84.513333329999995</v>
      </c>
      <c r="CG24">
        <v>54.346666669999998</v>
      </c>
      <c r="CI24">
        <f t="shared" si="3"/>
        <v>38563.983333312157</v>
      </c>
    </row>
    <row r="25" spans="2:87" x14ac:dyDescent="0.2">
      <c r="X25" t="s">
        <v>98</v>
      </c>
      <c r="Y25">
        <v>-6.9493999999999998</v>
      </c>
      <c r="Z25">
        <v>2.6105</v>
      </c>
      <c r="AA25" t="s">
        <v>98</v>
      </c>
      <c r="AB25">
        <v>2.3199999999999998</v>
      </c>
      <c r="AC25">
        <v>3.5333333329999999</v>
      </c>
      <c r="AD25">
        <v>36.426666670000003</v>
      </c>
      <c r="AE25">
        <v>14.79666667</v>
      </c>
      <c r="AF25">
        <v>16.256666670000001</v>
      </c>
      <c r="AG25">
        <v>26.614999999999998</v>
      </c>
      <c r="AH25">
        <v>13.963333329999999</v>
      </c>
      <c r="AI25">
        <v>1.6133333329999999</v>
      </c>
      <c r="AJ25">
        <v>1.8633333329999999</v>
      </c>
      <c r="AK25">
        <v>4.2733333330000001</v>
      </c>
      <c r="AL25">
        <v>11.5</v>
      </c>
      <c r="AM25">
        <v>10.56666667</v>
      </c>
      <c r="AN25">
        <v>4.0199999999999996</v>
      </c>
      <c r="AO25">
        <v>4.1833333330000002</v>
      </c>
      <c r="AQ25">
        <f t="shared" si="1"/>
        <v>10.852261905357143</v>
      </c>
      <c r="AT25" t="s">
        <v>99</v>
      </c>
      <c r="AU25">
        <v>-12.145</v>
      </c>
      <c r="AV25">
        <v>-0.11432</v>
      </c>
      <c r="AW25" t="s">
        <v>99</v>
      </c>
      <c r="AX25">
        <v>0.88500000000000001</v>
      </c>
      <c r="AY25">
        <v>1.8666666670000001</v>
      </c>
      <c r="AZ25">
        <v>11.43333333</v>
      </c>
      <c r="BA25">
        <v>4.3600000000000003</v>
      </c>
      <c r="BB25">
        <v>6.74</v>
      </c>
      <c r="BC25">
        <v>11.77</v>
      </c>
      <c r="BD25">
        <v>7.04</v>
      </c>
      <c r="BE25">
        <v>1.733333333</v>
      </c>
      <c r="BF25">
        <v>1.0333333330000001</v>
      </c>
      <c r="BG25">
        <v>0</v>
      </c>
      <c r="BH25">
        <v>3.17</v>
      </c>
      <c r="BI25">
        <v>4.016666667</v>
      </c>
      <c r="BJ25">
        <v>0.39</v>
      </c>
      <c r="BK25">
        <v>0.953333333</v>
      </c>
      <c r="BM25">
        <f t="shared" si="2"/>
        <v>3.9565476187857143</v>
      </c>
      <c r="BP25" t="s">
        <v>100</v>
      </c>
      <c r="BQ25">
        <v>14.129</v>
      </c>
      <c r="BR25">
        <v>-14.616</v>
      </c>
      <c r="BS25" t="s">
        <v>100</v>
      </c>
      <c r="BT25">
        <v>28825.924999999999</v>
      </c>
      <c r="BU25">
        <v>19072.106670000001</v>
      </c>
      <c r="BV25">
        <v>42.896666670000002</v>
      </c>
      <c r="BW25">
        <v>9.1333333329999995</v>
      </c>
      <c r="BX25">
        <v>13.21666667</v>
      </c>
      <c r="BY25">
        <v>11.36</v>
      </c>
      <c r="BZ25">
        <v>6.1066666669999998</v>
      </c>
      <c r="CA25">
        <v>18301.78</v>
      </c>
      <c r="CB25">
        <v>18029.12</v>
      </c>
      <c r="CC25">
        <v>223.77333329999999</v>
      </c>
      <c r="CD25">
        <v>64.506666670000001</v>
      </c>
      <c r="CE25">
        <v>15.47666667</v>
      </c>
      <c r="CF25">
        <v>16.22666667</v>
      </c>
      <c r="CG25">
        <v>11.18</v>
      </c>
      <c r="CI25">
        <f t="shared" si="3"/>
        <v>6045.9148811892856</v>
      </c>
    </row>
    <row r="26" spans="2:87" x14ac:dyDescent="0.2">
      <c r="E26" t="s">
        <v>101</v>
      </c>
      <c r="F26">
        <f>AVERAGE(F3:F24)</f>
        <v>406.6361363636363</v>
      </c>
      <c r="G26">
        <f t="shared" ref="G26:R26" si="4">AVERAGE(G3:G24)</f>
        <v>3858.6793937774546</v>
      </c>
      <c r="H26">
        <f t="shared" si="4"/>
        <v>640.89454545772708</v>
      </c>
      <c r="I26">
        <f t="shared" si="4"/>
        <v>732.85484846636359</v>
      </c>
      <c r="J26">
        <f t="shared" si="4"/>
        <v>1050.7257574199998</v>
      </c>
      <c r="K26">
        <f t="shared" si="4"/>
        <v>902.05840909090875</v>
      </c>
      <c r="L26">
        <f t="shared" si="4"/>
        <v>800.86863636818202</v>
      </c>
      <c r="M26">
        <f t="shared" si="4"/>
        <v>454.02545451500004</v>
      </c>
      <c r="N26">
        <f t="shared" si="4"/>
        <v>2872.1042425746818</v>
      </c>
      <c r="O26">
        <f t="shared" si="4"/>
        <v>1381.8351515609088</v>
      </c>
      <c r="P26">
        <f t="shared" si="4"/>
        <v>2145.5100001409091</v>
      </c>
      <c r="Q26">
        <f t="shared" si="4"/>
        <v>1526.8733331981819</v>
      </c>
      <c r="R26">
        <f t="shared" si="4"/>
        <v>1546.6512119727274</v>
      </c>
      <c r="S26">
        <f>AVERAGE(S3:S24)</f>
        <v>1404.6318182872726</v>
      </c>
      <c r="T26" t="s">
        <v>9</v>
      </c>
      <c r="U26">
        <f t="shared" ref="U26" si="5">AVERAGE(U3:U24)</f>
        <v>1408.8820670852824</v>
      </c>
      <c r="X26" t="s">
        <v>102</v>
      </c>
      <c r="Y26">
        <v>-7.0979999999999999</v>
      </c>
      <c r="Z26">
        <v>2.7292999999999998</v>
      </c>
      <c r="AA26" t="s">
        <v>102</v>
      </c>
      <c r="AB26">
        <v>1.87</v>
      </c>
      <c r="AC26">
        <v>1.643333333</v>
      </c>
      <c r="AD26">
        <v>36.473333330000003</v>
      </c>
      <c r="AE26">
        <v>15.13</v>
      </c>
      <c r="AF26">
        <v>12.91666667</v>
      </c>
      <c r="AG26">
        <v>22.594999999999999</v>
      </c>
      <c r="AH26">
        <v>10.706666670000001</v>
      </c>
      <c r="AI26">
        <v>2.1066666669999998</v>
      </c>
      <c r="AJ26">
        <v>2.89</v>
      </c>
      <c r="AK26">
        <v>2.733333333</v>
      </c>
      <c r="AL26">
        <v>13.903333330000001</v>
      </c>
      <c r="AM26">
        <v>10.02</v>
      </c>
      <c r="AN26">
        <v>7.9966666670000004</v>
      </c>
      <c r="AO26">
        <v>4.2833333329999999</v>
      </c>
      <c r="AQ26">
        <f t="shared" si="1"/>
        <v>10.376309523785716</v>
      </c>
      <c r="AT26" t="s">
        <v>103</v>
      </c>
      <c r="AU26">
        <v>-14.215</v>
      </c>
      <c r="AV26">
        <v>-4.4621000000000001E-2</v>
      </c>
      <c r="AW26" t="s">
        <v>103</v>
      </c>
      <c r="AX26">
        <v>0.47</v>
      </c>
      <c r="AY26">
        <v>1.3033333330000001</v>
      </c>
      <c r="AZ26">
        <v>8.8233333330000008</v>
      </c>
      <c r="BA26">
        <v>2.7833333329999999</v>
      </c>
      <c r="BB26">
        <v>3.8933333330000002</v>
      </c>
      <c r="BC26">
        <v>10.185</v>
      </c>
      <c r="BD26">
        <v>3.766666667</v>
      </c>
      <c r="BE26">
        <v>0.94666666700000002</v>
      </c>
      <c r="BF26">
        <v>0.67</v>
      </c>
      <c r="BG26">
        <v>0.38666666700000002</v>
      </c>
      <c r="BH26">
        <v>2.3133333330000001</v>
      </c>
      <c r="BI26">
        <v>2.44</v>
      </c>
      <c r="BJ26">
        <v>0.76666666699999997</v>
      </c>
      <c r="BK26">
        <v>0.79333333299999997</v>
      </c>
      <c r="BM26">
        <f t="shared" si="2"/>
        <v>2.8244047618571431</v>
      </c>
      <c r="BP26" t="s">
        <v>104</v>
      </c>
      <c r="BQ26">
        <v>2.7402000000000002</v>
      </c>
      <c r="BR26">
        <v>-14.946999999999999</v>
      </c>
      <c r="BS26" t="s">
        <v>104</v>
      </c>
      <c r="BT26">
        <v>1616.89</v>
      </c>
      <c r="BU26">
        <v>1336.0633330000001</v>
      </c>
      <c r="BV26">
        <v>5.08</v>
      </c>
      <c r="BW26">
        <v>2.0933333329999999</v>
      </c>
      <c r="BX26">
        <v>2.8866666670000001</v>
      </c>
      <c r="BY26">
        <v>3.18</v>
      </c>
      <c r="BZ26">
        <v>2.1166666670000001</v>
      </c>
      <c r="CA26">
        <v>1601.2733330000001</v>
      </c>
      <c r="CB26">
        <v>1398.3066670000001</v>
      </c>
      <c r="CC26">
        <v>20.633333329999999</v>
      </c>
      <c r="CD26">
        <v>2.403333333</v>
      </c>
      <c r="CE26">
        <v>3.403333333</v>
      </c>
      <c r="CF26">
        <v>2.1666666669999999</v>
      </c>
      <c r="CG26">
        <v>1.91</v>
      </c>
      <c r="CI26">
        <f t="shared" si="3"/>
        <v>428.45761902357134</v>
      </c>
    </row>
    <row r="27" spans="2:87" x14ac:dyDescent="0.2">
      <c r="F27">
        <f>STDEV(F3:F24)</f>
        <v>1061.0444505947585</v>
      </c>
      <c r="G27">
        <f t="shared" ref="G27:S27" si="6">STDEV(G3:G24)</f>
        <v>16756.819529068638</v>
      </c>
      <c r="H27">
        <f t="shared" si="6"/>
        <v>744.61092449805551</v>
      </c>
      <c r="I27">
        <f t="shared" si="6"/>
        <v>1224.7850444434132</v>
      </c>
      <c r="J27">
        <f t="shared" si="6"/>
        <v>2538.6330105217689</v>
      </c>
      <c r="K27">
        <f t="shared" si="6"/>
        <v>1552.7335425609178</v>
      </c>
      <c r="L27">
        <f t="shared" si="6"/>
        <v>1394.7277130457421</v>
      </c>
      <c r="M27">
        <f t="shared" si="6"/>
        <v>1167.8293604469986</v>
      </c>
      <c r="N27">
        <f t="shared" si="6"/>
        <v>12411.283377875545</v>
      </c>
      <c r="O27">
        <f t="shared" si="6"/>
        <v>2712.0292193466075</v>
      </c>
      <c r="P27">
        <f t="shared" si="6"/>
        <v>5910.8638635153848</v>
      </c>
      <c r="Q27">
        <f t="shared" si="6"/>
        <v>3358.39088488376</v>
      </c>
      <c r="R27">
        <f t="shared" si="6"/>
        <v>2860.0973933466094</v>
      </c>
      <c r="S27">
        <f t="shared" si="6"/>
        <v>2432.2481161550759</v>
      </c>
      <c r="T27" t="s">
        <v>105</v>
      </c>
      <c r="U27">
        <f t="shared" ref="U27" si="7">STDEV(U3:U24)</f>
        <v>3013.6506695202766</v>
      </c>
      <c r="X27" t="s">
        <v>106</v>
      </c>
      <c r="Y27">
        <v>-8.7429000000000006</v>
      </c>
      <c r="Z27">
        <v>2.8893</v>
      </c>
      <c r="AA27" t="s">
        <v>106</v>
      </c>
      <c r="AB27">
        <v>0.93</v>
      </c>
      <c r="AC27">
        <v>2.8433333329999999</v>
      </c>
      <c r="AD27">
        <v>20.426666669999999</v>
      </c>
      <c r="AE27">
        <v>10.38</v>
      </c>
      <c r="AF27">
        <v>12.766666669999999</v>
      </c>
      <c r="AG27">
        <v>20.5</v>
      </c>
      <c r="AH27">
        <v>9.6866666670000008</v>
      </c>
      <c r="AI27">
        <v>1.1000000000000001</v>
      </c>
      <c r="AJ27">
        <v>1.04</v>
      </c>
      <c r="AK27">
        <v>3.2566666670000002</v>
      </c>
      <c r="AL27">
        <v>8.443333333</v>
      </c>
      <c r="AM27">
        <v>7.8166666669999998</v>
      </c>
      <c r="AN27">
        <v>4.34</v>
      </c>
      <c r="AO27">
        <v>4.9800000000000004</v>
      </c>
      <c r="AQ27">
        <f t="shared" si="1"/>
        <v>7.7507142862142873</v>
      </c>
      <c r="AT27" t="s">
        <v>107</v>
      </c>
      <c r="AU27">
        <v>-8.2667999999999999</v>
      </c>
      <c r="AV27">
        <v>-2.9894E-2</v>
      </c>
      <c r="AW27" t="s">
        <v>107</v>
      </c>
      <c r="AX27">
        <v>2.9649999999999999</v>
      </c>
      <c r="AY27">
        <v>2.94</v>
      </c>
      <c r="AZ27">
        <v>8.7833333329999999</v>
      </c>
      <c r="BA27">
        <v>6.89</v>
      </c>
      <c r="BB27">
        <v>7.2233333330000002</v>
      </c>
      <c r="BC27">
        <v>10.3</v>
      </c>
      <c r="BD27">
        <v>5.733333333</v>
      </c>
      <c r="BE27">
        <v>3.6433333330000002</v>
      </c>
      <c r="BF27">
        <v>1.93</v>
      </c>
      <c r="BG27">
        <v>4.5199999999999996</v>
      </c>
      <c r="BH27">
        <v>7.36</v>
      </c>
      <c r="BI27">
        <v>5.6633333329999997</v>
      </c>
      <c r="BJ27">
        <v>3.46</v>
      </c>
      <c r="BK27">
        <v>3.5633333330000001</v>
      </c>
      <c r="BM27">
        <f t="shared" si="2"/>
        <v>5.3553571427142845</v>
      </c>
    </row>
    <row r="28" spans="2:87" x14ac:dyDescent="0.2">
      <c r="F28">
        <f>COUNT(F3:F24)</f>
        <v>22</v>
      </c>
      <c r="G28">
        <f t="shared" ref="G28:S28" si="8">COUNT(G3:G24)</f>
        <v>22</v>
      </c>
      <c r="H28">
        <f t="shared" si="8"/>
        <v>22</v>
      </c>
      <c r="I28">
        <f t="shared" si="8"/>
        <v>22</v>
      </c>
      <c r="J28">
        <f t="shared" si="8"/>
        <v>22</v>
      </c>
      <c r="K28">
        <f t="shared" si="8"/>
        <v>22</v>
      </c>
      <c r="L28">
        <f t="shared" si="8"/>
        <v>22</v>
      </c>
      <c r="M28">
        <f t="shared" si="8"/>
        <v>22</v>
      </c>
      <c r="N28">
        <f t="shared" si="8"/>
        <v>22</v>
      </c>
      <c r="O28">
        <f t="shared" si="8"/>
        <v>22</v>
      </c>
      <c r="P28">
        <f t="shared" si="8"/>
        <v>22</v>
      </c>
      <c r="Q28">
        <f t="shared" si="8"/>
        <v>22</v>
      </c>
      <c r="R28">
        <f t="shared" si="8"/>
        <v>22</v>
      </c>
      <c r="S28">
        <f t="shared" si="8"/>
        <v>22</v>
      </c>
      <c r="T28" t="s">
        <v>108</v>
      </c>
      <c r="U28">
        <f t="shared" ref="U28" si="9">COUNT(U3:U24)</f>
        <v>22</v>
      </c>
      <c r="X28" t="s">
        <v>109</v>
      </c>
      <c r="Y28">
        <v>-13.958</v>
      </c>
      <c r="Z28">
        <v>3.1191</v>
      </c>
      <c r="AA28" t="s">
        <v>109</v>
      </c>
      <c r="AB28">
        <v>0.25</v>
      </c>
      <c r="AC28">
        <v>0.48333333299999998</v>
      </c>
      <c r="AD28">
        <v>12.373333329999999</v>
      </c>
      <c r="AE28">
        <v>4.4000000000000004</v>
      </c>
      <c r="AF28">
        <v>6.21</v>
      </c>
      <c r="AG28">
        <v>8.42</v>
      </c>
      <c r="AH28">
        <v>7</v>
      </c>
      <c r="AI28">
        <v>0.36</v>
      </c>
      <c r="AJ28">
        <v>0.33333333300000001</v>
      </c>
      <c r="AK28">
        <v>1.3233333329999999</v>
      </c>
      <c r="AL28">
        <v>3.3866666670000001</v>
      </c>
      <c r="AM28">
        <v>3.7933333330000001</v>
      </c>
      <c r="AN28">
        <v>1.8</v>
      </c>
      <c r="AO28">
        <v>1.806666667</v>
      </c>
      <c r="AQ28">
        <f t="shared" si="1"/>
        <v>3.7099999997142854</v>
      </c>
      <c r="BS28" t="s">
        <v>101</v>
      </c>
      <c r="BT28">
        <f>AVERAGE(BT3:BT26)</f>
        <v>24172.2925</v>
      </c>
      <c r="BU28">
        <f t="shared" ref="BU28:CG28" si="10">AVERAGE(BU3:BU26)</f>
        <v>20612.730972247082</v>
      </c>
      <c r="BV28">
        <f t="shared" si="10"/>
        <v>192.43097220441666</v>
      </c>
      <c r="BW28">
        <f t="shared" si="10"/>
        <v>151.17569442929164</v>
      </c>
      <c r="BX28">
        <f t="shared" si="10"/>
        <v>151.85597222779165</v>
      </c>
      <c r="BY28">
        <f t="shared" si="10"/>
        <v>144.81395833333335</v>
      </c>
      <c r="BZ28">
        <f t="shared" si="10"/>
        <v>129.91069444754166</v>
      </c>
      <c r="CA28">
        <f t="shared" si="10"/>
        <v>24053.948748731666</v>
      </c>
      <c r="CB28">
        <f t="shared" si="10"/>
        <v>23114.960138748338</v>
      </c>
      <c r="CC28">
        <f t="shared" si="10"/>
        <v>596.05097221250003</v>
      </c>
      <c r="CD28">
        <f t="shared" si="10"/>
        <v>502.80611108554166</v>
      </c>
      <c r="CE28">
        <f t="shared" si="10"/>
        <v>339.67208333108334</v>
      </c>
      <c r="CF28">
        <f>AVERAGE(CF3:CF26)</f>
        <v>179.29638888874999</v>
      </c>
      <c r="CG28">
        <f t="shared" si="10"/>
        <v>160.64402777487507</v>
      </c>
      <c r="CH28" t="s">
        <v>9</v>
      </c>
      <c r="CI28">
        <f t="shared" ref="CI28" si="11">AVERAGE(CI3:CI26)</f>
        <v>6750.1849453330169</v>
      </c>
    </row>
    <row r="29" spans="2:87" x14ac:dyDescent="0.2">
      <c r="F29">
        <f>F27/SQRT(F28)</f>
        <v>226.21543695194759</v>
      </c>
      <c r="G29">
        <f t="shared" ref="G29:U29" si="12">G27/SQRT(G28)</f>
        <v>3572.565927439116</v>
      </c>
      <c r="H29">
        <f t="shared" si="12"/>
        <v>158.75158250919878</v>
      </c>
      <c r="I29">
        <f t="shared" si="12"/>
        <v>261.12504885697382</v>
      </c>
      <c r="J29">
        <f t="shared" si="12"/>
        <v>541.23837640724105</v>
      </c>
      <c r="K29">
        <f t="shared" si="12"/>
        <v>331.04390358337241</v>
      </c>
      <c r="L29">
        <f t="shared" si="12"/>
        <v>297.35694754237448</v>
      </c>
      <c r="M29">
        <f t="shared" si="12"/>
        <v>248.98205622841448</v>
      </c>
      <c r="N29">
        <f t="shared" si="12"/>
        <v>2646.0945070555463</v>
      </c>
      <c r="O29">
        <f t="shared" si="12"/>
        <v>578.20657234204361</v>
      </c>
      <c r="P29">
        <f t="shared" si="12"/>
        <v>1260.2004099819712</v>
      </c>
      <c r="Q29">
        <f t="shared" si="12"/>
        <v>716.01134245936998</v>
      </c>
      <c r="R29">
        <f t="shared" si="12"/>
        <v>609.77481310831115</v>
      </c>
      <c r="S29">
        <f t="shared" si="12"/>
        <v>518.55704071884611</v>
      </c>
      <c r="T29" t="s">
        <v>110</v>
      </c>
      <c r="U29">
        <f t="shared" si="12"/>
        <v>642.51248158728788</v>
      </c>
      <c r="X29" t="s">
        <v>111</v>
      </c>
      <c r="Y29">
        <v>-2.7050000000000001</v>
      </c>
      <c r="Z29">
        <v>3.1248999999999998</v>
      </c>
      <c r="AA29" t="s">
        <v>111</v>
      </c>
      <c r="AB29">
        <v>3.59</v>
      </c>
      <c r="AC29">
        <v>8.5033333330000005</v>
      </c>
      <c r="AD29">
        <v>38.83666667</v>
      </c>
      <c r="AE29">
        <v>26.216666669999999</v>
      </c>
      <c r="AF29">
        <v>27.713333330000001</v>
      </c>
      <c r="AG29">
        <v>42.185000000000002</v>
      </c>
      <c r="AH29">
        <v>23.213333330000001</v>
      </c>
      <c r="AI29">
        <v>4.8933333330000002</v>
      </c>
      <c r="AJ29">
        <v>5.08</v>
      </c>
      <c r="AK29">
        <v>13.74333333</v>
      </c>
      <c r="AL29">
        <v>21.123333330000001</v>
      </c>
      <c r="AM29">
        <v>23.126666669999999</v>
      </c>
      <c r="AN29">
        <v>16.383333329999999</v>
      </c>
      <c r="AO29">
        <v>13.376666670000001</v>
      </c>
      <c r="AQ29">
        <f t="shared" si="1"/>
        <v>19.141785714000001</v>
      </c>
      <c r="AW29" t="s">
        <v>101</v>
      </c>
      <c r="AX29">
        <f>AVERAGE(AX3:AX27)</f>
        <v>36.066400000000002</v>
      </c>
      <c r="AY29">
        <f t="shared" ref="AY29:BK29" si="13">AVERAGE(AY3:AY27)</f>
        <v>77.273333318159985</v>
      </c>
      <c r="AZ29">
        <f t="shared" si="13"/>
        <v>5.1242666664800005</v>
      </c>
      <c r="BA29">
        <f t="shared" si="13"/>
        <v>3.5239999999199996</v>
      </c>
      <c r="BB29">
        <f t="shared" si="13"/>
        <v>3.5091999999199999</v>
      </c>
      <c r="BC29">
        <f t="shared" si="13"/>
        <v>5.551400000000001</v>
      </c>
      <c r="BD29">
        <f t="shared" si="13"/>
        <v>3.7003999999600001</v>
      </c>
      <c r="BE29">
        <f t="shared" si="13"/>
        <v>39.798133334839996</v>
      </c>
      <c r="BF29">
        <f t="shared" si="13"/>
        <v>59.612266680479998</v>
      </c>
      <c r="BG29">
        <f t="shared" si="13"/>
        <v>4.8381333335999992</v>
      </c>
      <c r="BH29">
        <f t="shared" si="13"/>
        <v>5.5192000000000005</v>
      </c>
      <c r="BI29">
        <f t="shared" si="13"/>
        <v>4.598266666959999</v>
      </c>
      <c r="BJ29">
        <f t="shared" si="13"/>
        <v>4.9620000005599998</v>
      </c>
      <c r="BK29">
        <f t="shared" si="13"/>
        <v>4.7730666667599992</v>
      </c>
      <c r="BL29" t="s">
        <v>9</v>
      </c>
      <c r="BM29">
        <f t="shared" ref="BM29" si="14">AVERAGE(BM3:BM27)</f>
        <v>18.489290476259999</v>
      </c>
      <c r="BT29">
        <f>STDEV(BT3:BT26)</f>
        <v>43742.768206677843</v>
      </c>
      <c r="BU29">
        <f t="shared" ref="BU29:CG29" si="15">STDEV(BU3:BU26)</f>
        <v>39180.800023170181</v>
      </c>
      <c r="BV29">
        <f t="shared" si="15"/>
        <v>317.07074296622471</v>
      </c>
      <c r="BW29">
        <f t="shared" si="15"/>
        <v>289.23734064206292</v>
      </c>
      <c r="BX29">
        <f t="shared" si="15"/>
        <v>236.05915469374793</v>
      </c>
      <c r="BY29">
        <f t="shared" si="15"/>
        <v>249.15986580113918</v>
      </c>
      <c r="BZ29">
        <f t="shared" si="15"/>
        <v>229.39685137497275</v>
      </c>
      <c r="CA29">
        <f t="shared" si="15"/>
        <v>44548.750678188058</v>
      </c>
      <c r="CB29">
        <f t="shared" si="15"/>
        <v>43887.246131087661</v>
      </c>
      <c r="CC29">
        <f t="shared" si="15"/>
        <v>866.31157617530755</v>
      </c>
      <c r="CD29">
        <f t="shared" si="15"/>
        <v>1278.6140241869446</v>
      </c>
      <c r="CE29">
        <f t="shared" si="15"/>
        <v>744.01997737840475</v>
      </c>
      <c r="CF29">
        <f t="shared" si="15"/>
        <v>315.19095989370595</v>
      </c>
      <c r="CG29">
        <f t="shared" si="15"/>
        <v>275.95255913966946</v>
      </c>
      <c r="CH29" t="s">
        <v>105</v>
      </c>
      <c r="CI29">
        <f t="shared" ref="CI29" si="16">STDEV(CI3:CI26)</f>
        <v>12243.202765248181</v>
      </c>
    </row>
    <row r="30" spans="2:87" x14ac:dyDescent="0.2">
      <c r="X30" t="s">
        <v>112</v>
      </c>
      <c r="Y30">
        <v>-10.462999999999999</v>
      </c>
      <c r="Z30">
        <v>3.2566999999999999</v>
      </c>
      <c r="AA30" t="s">
        <v>112</v>
      </c>
      <c r="AB30">
        <v>0.84499999999999997</v>
      </c>
      <c r="AC30">
        <v>0.56333333299999999</v>
      </c>
      <c r="AD30">
        <v>24.74666667</v>
      </c>
      <c r="AE30">
        <v>7.903333333</v>
      </c>
      <c r="AF30">
        <v>14.346666669999999</v>
      </c>
      <c r="AG30">
        <v>25.53</v>
      </c>
      <c r="AH30">
        <v>11.883333329999999</v>
      </c>
      <c r="AI30">
        <v>1.82</v>
      </c>
      <c r="AJ30">
        <v>0.72333333300000002</v>
      </c>
      <c r="AK30">
        <v>0.81</v>
      </c>
      <c r="AL30">
        <v>11.73666667</v>
      </c>
      <c r="AM30">
        <v>8.31</v>
      </c>
      <c r="AN30">
        <v>1.496666667</v>
      </c>
      <c r="AO30">
        <v>2.75</v>
      </c>
      <c r="AQ30">
        <f t="shared" si="1"/>
        <v>8.1046428575714291</v>
      </c>
      <c r="AX30">
        <f>STDEV(AX3:AX27)</f>
        <v>89.376240615165713</v>
      </c>
      <c r="AY30">
        <f t="shared" ref="AY30:BK30" si="17">STDEV(AY3:AY27)</f>
        <v>222.13959379817254</v>
      </c>
      <c r="AZ30">
        <f t="shared" si="17"/>
        <v>3.9277657770084824</v>
      </c>
      <c r="BA30">
        <f t="shared" si="17"/>
        <v>2.7319218916313903</v>
      </c>
      <c r="BB30">
        <f t="shared" si="17"/>
        <v>2.9563306647610537</v>
      </c>
      <c r="BC30">
        <f t="shared" si="17"/>
        <v>4.7798087740689628</v>
      </c>
      <c r="BD30">
        <f t="shared" si="17"/>
        <v>3.326266303055101</v>
      </c>
      <c r="BE30">
        <f t="shared" si="17"/>
        <v>101.71871772919994</v>
      </c>
      <c r="BF30">
        <f t="shared" si="17"/>
        <v>215.97674668086515</v>
      </c>
      <c r="BG30">
        <f t="shared" si="17"/>
        <v>5.8455060364048528</v>
      </c>
      <c r="BH30">
        <f t="shared" si="17"/>
        <v>5.2160468464825946</v>
      </c>
      <c r="BI30">
        <f t="shared" si="17"/>
        <v>4.8315225655214835</v>
      </c>
      <c r="BJ30">
        <f t="shared" si="17"/>
        <v>7.5614076201774045</v>
      </c>
      <c r="BK30">
        <f t="shared" si="17"/>
        <v>6.5914274378569973</v>
      </c>
      <c r="BL30" t="s">
        <v>105</v>
      </c>
      <c r="BM30">
        <f t="shared" ref="BM30" si="18">STDEV(BM3:BM27)</f>
        <v>43.814535973109265</v>
      </c>
      <c r="BT30">
        <f>COUNT(BT3:BT26)</f>
        <v>24</v>
      </c>
      <c r="BU30">
        <f t="shared" ref="BU30:CG30" si="19">COUNT(BU3:BU26)</f>
        <v>24</v>
      </c>
      <c r="BV30">
        <f t="shared" si="19"/>
        <v>24</v>
      </c>
      <c r="BW30">
        <f t="shared" si="19"/>
        <v>24</v>
      </c>
      <c r="BX30">
        <f t="shared" si="19"/>
        <v>24</v>
      </c>
      <c r="BY30">
        <f t="shared" si="19"/>
        <v>24</v>
      </c>
      <c r="BZ30">
        <f t="shared" si="19"/>
        <v>24</v>
      </c>
      <c r="CA30">
        <f t="shared" si="19"/>
        <v>24</v>
      </c>
      <c r="CB30">
        <f t="shared" si="19"/>
        <v>24</v>
      </c>
      <c r="CC30">
        <f t="shared" si="19"/>
        <v>24</v>
      </c>
      <c r="CD30">
        <f t="shared" si="19"/>
        <v>24</v>
      </c>
      <c r="CE30">
        <f t="shared" si="19"/>
        <v>24</v>
      </c>
      <c r="CF30">
        <f t="shared" si="19"/>
        <v>24</v>
      </c>
      <c r="CG30">
        <f t="shared" si="19"/>
        <v>24</v>
      </c>
      <c r="CH30" t="s">
        <v>108</v>
      </c>
      <c r="CI30">
        <f t="shared" ref="CI30" si="20">COUNT(CI3:CI26)</f>
        <v>24</v>
      </c>
    </row>
    <row r="31" spans="2:87" x14ac:dyDescent="0.2">
      <c r="C31" s="1"/>
      <c r="D31" s="1" t="s">
        <v>113</v>
      </c>
      <c r="E31" s="1" t="s">
        <v>114</v>
      </c>
      <c r="F31" s="1"/>
      <c r="X31" t="s">
        <v>115</v>
      </c>
      <c r="Y31">
        <v>-6.4588999999999999</v>
      </c>
      <c r="Z31">
        <v>3.3054000000000001</v>
      </c>
      <c r="AA31" t="s">
        <v>115</v>
      </c>
      <c r="AB31">
        <v>3.9849999999999999</v>
      </c>
      <c r="AC31">
        <v>6.3333333000000006E-2</v>
      </c>
      <c r="AD31">
        <v>15.676666669999999</v>
      </c>
      <c r="AE31">
        <v>14.543333329999999</v>
      </c>
      <c r="AF31">
        <v>11.63666667</v>
      </c>
      <c r="AG31">
        <v>17.375</v>
      </c>
      <c r="AH31">
        <v>9.5666666669999998</v>
      </c>
      <c r="AI31">
        <v>8.0966666669999992</v>
      </c>
      <c r="AJ31">
        <v>5.733333333</v>
      </c>
      <c r="AK31">
        <v>5.87</v>
      </c>
      <c r="AL31">
        <v>9.9666666670000001</v>
      </c>
      <c r="AM31">
        <v>19.276666670000001</v>
      </c>
      <c r="AN31">
        <v>16.166666670000001</v>
      </c>
      <c r="AO31">
        <v>13.616666670000001</v>
      </c>
      <c r="AQ31">
        <f t="shared" si="1"/>
        <v>10.826666667642856</v>
      </c>
      <c r="AX31">
        <f>COUNT(AX3:AX27)</f>
        <v>25</v>
      </c>
      <c r="AY31">
        <f t="shared" ref="AY31:BK31" si="21">COUNT(AY3:AY27)</f>
        <v>25</v>
      </c>
      <c r="AZ31">
        <f t="shared" si="21"/>
        <v>25</v>
      </c>
      <c r="BA31">
        <f t="shared" si="21"/>
        <v>25</v>
      </c>
      <c r="BB31">
        <f t="shared" si="21"/>
        <v>25</v>
      </c>
      <c r="BC31">
        <f t="shared" si="21"/>
        <v>25</v>
      </c>
      <c r="BD31">
        <f>COUNT(BD3:BD27)</f>
        <v>25</v>
      </c>
      <c r="BE31">
        <f t="shared" si="21"/>
        <v>25</v>
      </c>
      <c r="BF31">
        <f t="shared" si="21"/>
        <v>25</v>
      </c>
      <c r="BG31">
        <f t="shared" si="21"/>
        <v>25</v>
      </c>
      <c r="BH31">
        <f t="shared" si="21"/>
        <v>25</v>
      </c>
      <c r="BI31">
        <f t="shared" si="21"/>
        <v>25</v>
      </c>
      <c r="BJ31">
        <f t="shared" si="21"/>
        <v>25</v>
      </c>
      <c r="BK31">
        <f t="shared" si="21"/>
        <v>25</v>
      </c>
      <c r="BL31" t="s">
        <v>108</v>
      </c>
      <c r="BM31">
        <f t="shared" ref="BM31" si="22">COUNT(BM3:BM27)</f>
        <v>25</v>
      </c>
      <c r="BT31">
        <f>BT29/SQRT(BT30)</f>
        <v>8928.9551702666249</v>
      </c>
      <c r="BU31">
        <f t="shared" ref="BU31:CI31" si="23">BU29/SQRT(BU30)</f>
        <v>7997.7473142328563</v>
      </c>
      <c r="BV31">
        <f t="shared" si="23"/>
        <v>64.721794386034091</v>
      </c>
      <c r="BW31">
        <f t="shared" si="23"/>
        <v>59.040324927718103</v>
      </c>
      <c r="BX31">
        <f t="shared" si="23"/>
        <v>48.185373176033593</v>
      </c>
      <c r="BY31">
        <f t="shared" si="23"/>
        <v>50.859544632760304</v>
      </c>
      <c r="BZ31">
        <f t="shared" si="23"/>
        <v>46.82543620581275</v>
      </c>
      <c r="CA31">
        <f t="shared" si="23"/>
        <v>9093.4756533355667</v>
      </c>
      <c r="CB31">
        <f t="shared" si="23"/>
        <v>8958.4466030916628</v>
      </c>
      <c r="CC31">
        <f t="shared" si="23"/>
        <v>176.83510999131198</v>
      </c>
      <c r="CD31">
        <f t="shared" si="23"/>
        <v>260.99599476872027</v>
      </c>
      <c r="CE31">
        <f t="shared" si="23"/>
        <v>151.87244191784791</v>
      </c>
      <c r="CF31">
        <f t="shared" si="23"/>
        <v>64.338085273134737</v>
      </c>
      <c r="CG31">
        <f t="shared" si="23"/>
        <v>56.32858025894906</v>
      </c>
      <c r="CH31" t="s">
        <v>110</v>
      </c>
      <c r="CI31">
        <f t="shared" si="23"/>
        <v>2499.1332993575052</v>
      </c>
    </row>
    <row r="32" spans="2:87" x14ac:dyDescent="0.2">
      <c r="C32" s="1" t="s">
        <v>116</v>
      </c>
      <c r="D32" s="1">
        <v>22</v>
      </c>
      <c r="E32" s="1">
        <f>D32/D33</f>
        <v>0.19469026548672566</v>
      </c>
      <c r="F32" s="1"/>
      <c r="X32" t="s">
        <v>117</v>
      </c>
      <c r="Y32">
        <v>-11.558999999999999</v>
      </c>
      <c r="Z32">
        <v>3.7883</v>
      </c>
      <c r="AA32" t="s">
        <v>117</v>
      </c>
      <c r="AB32">
        <v>0.40500000000000003</v>
      </c>
      <c r="AC32">
        <v>0.693333333</v>
      </c>
      <c r="AD32">
        <v>16.626666669999999</v>
      </c>
      <c r="AE32">
        <v>6.99</v>
      </c>
      <c r="AF32">
        <v>9.5233333330000001</v>
      </c>
      <c r="AG32">
        <v>16.11</v>
      </c>
      <c r="AH32">
        <v>8.6533333330000008</v>
      </c>
      <c r="AI32">
        <v>0.77</v>
      </c>
      <c r="AJ32">
        <v>0.36</v>
      </c>
      <c r="AK32">
        <v>2.2200000000000002</v>
      </c>
      <c r="AL32">
        <v>8.3466666669999992</v>
      </c>
      <c r="AM32">
        <v>6.4166666670000003</v>
      </c>
      <c r="AN32">
        <v>2.3633333329999999</v>
      </c>
      <c r="AO32">
        <v>3.1633333330000002</v>
      </c>
      <c r="AQ32">
        <f t="shared" si="1"/>
        <v>5.9029761906428559</v>
      </c>
      <c r="AX32">
        <f>AX30/SQRT(AX31)</f>
        <v>17.875248123033142</v>
      </c>
      <c r="AY32">
        <f t="shared" ref="AY32:BM32" si="24">AY30/SQRT(AY31)</f>
        <v>44.427918759634508</v>
      </c>
      <c r="AZ32">
        <f t="shared" si="24"/>
        <v>0.78555315540169646</v>
      </c>
      <c r="BA32">
        <f t="shared" si="24"/>
        <v>0.54638437832627806</v>
      </c>
      <c r="BB32">
        <f t="shared" si="24"/>
        <v>0.59126613295221075</v>
      </c>
      <c r="BC32">
        <f t="shared" si="24"/>
        <v>0.95596175481379253</v>
      </c>
      <c r="BD32">
        <f t="shared" si="24"/>
        <v>0.66525326061102019</v>
      </c>
      <c r="BE32">
        <f t="shared" si="24"/>
        <v>20.343743545839988</v>
      </c>
      <c r="BF32">
        <f t="shared" si="24"/>
        <v>43.195349336173031</v>
      </c>
      <c r="BG32">
        <f t="shared" si="24"/>
        <v>1.1691012072809706</v>
      </c>
      <c r="BH32">
        <f t="shared" si="24"/>
        <v>1.043209369296519</v>
      </c>
      <c r="BI32">
        <f t="shared" si="24"/>
        <v>0.96630451310429666</v>
      </c>
      <c r="BJ32">
        <f t="shared" si="24"/>
        <v>1.512281524035481</v>
      </c>
      <c r="BK32">
        <f t="shared" si="24"/>
        <v>1.3182854875713994</v>
      </c>
      <c r="BL32" t="s">
        <v>110</v>
      </c>
      <c r="BM32">
        <f t="shared" si="24"/>
        <v>8.7629071946218531</v>
      </c>
    </row>
    <row r="33" spans="3:72" x14ac:dyDescent="0.2">
      <c r="C33" s="1" t="s">
        <v>118</v>
      </c>
      <c r="D33" s="1">
        <v>113</v>
      </c>
      <c r="E33" s="1"/>
      <c r="F33" s="1"/>
      <c r="X33" t="s">
        <v>119</v>
      </c>
      <c r="Y33">
        <v>-14.611000000000001</v>
      </c>
      <c r="Z33">
        <v>3.9588999999999999</v>
      </c>
      <c r="AA33" t="s">
        <v>119</v>
      </c>
      <c r="AB33">
        <v>0.17</v>
      </c>
      <c r="AC33">
        <v>0.10666666700000001</v>
      </c>
      <c r="AD33">
        <v>18.186666670000001</v>
      </c>
      <c r="AE33">
        <v>5.7866666670000004</v>
      </c>
      <c r="AF33">
        <v>11.293333329999999</v>
      </c>
      <c r="AG33">
        <v>11.02</v>
      </c>
      <c r="AH33">
        <v>9.16</v>
      </c>
      <c r="AI33">
        <v>0</v>
      </c>
      <c r="AJ33">
        <v>0.27</v>
      </c>
      <c r="AK33">
        <v>0.63333333300000005</v>
      </c>
      <c r="AL33">
        <v>4.7566666670000002</v>
      </c>
      <c r="AM33">
        <v>3.59</v>
      </c>
      <c r="AN33">
        <v>1.006666667</v>
      </c>
      <c r="AO33">
        <v>1.076666667</v>
      </c>
      <c r="AQ33">
        <f t="shared" si="1"/>
        <v>4.7897619048571425</v>
      </c>
      <c r="BQ33" s="1"/>
      <c r="BR33" s="1" t="s">
        <v>113</v>
      </c>
      <c r="BS33" s="1" t="s">
        <v>114</v>
      </c>
      <c r="BT33" s="1"/>
    </row>
    <row r="34" spans="3:72" x14ac:dyDescent="0.2">
      <c r="X34" t="s">
        <v>120</v>
      </c>
      <c r="Y34">
        <v>-4.7248999999999999</v>
      </c>
      <c r="Z34">
        <v>3.9702999999999999</v>
      </c>
      <c r="AA34" t="s">
        <v>120</v>
      </c>
      <c r="AB34">
        <v>2.1</v>
      </c>
      <c r="AC34">
        <v>5.23</v>
      </c>
      <c r="AD34">
        <v>79.709999999999994</v>
      </c>
      <c r="AE34">
        <v>22.55</v>
      </c>
      <c r="AF34">
        <v>29.13</v>
      </c>
      <c r="AG34">
        <v>62.21</v>
      </c>
      <c r="AH34">
        <v>34.313333329999999</v>
      </c>
      <c r="AI34">
        <v>5.1833333330000002</v>
      </c>
      <c r="AJ34">
        <v>1.403333333</v>
      </c>
      <c r="AK34">
        <v>4.2933333329999996</v>
      </c>
      <c r="AL34">
        <v>16.11</v>
      </c>
      <c r="AM34">
        <v>12.57666667</v>
      </c>
      <c r="AN34">
        <v>8.0633333329999992</v>
      </c>
      <c r="AO34">
        <v>8.61</v>
      </c>
      <c r="AQ34">
        <f t="shared" si="1"/>
        <v>20.820238095142859</v>
      </c>
      <c r="AU34" s="1"/>
      <c r="AV34" s="1" t="s">
        <v>113</v>
      </c>
      <c r="AW34" s="1" t="s">
        <v>114</v>
      </c>
      <c r="AX34" s="1"/>
      <c r="BQ34" s="1" t="s">
        <v>116</v>
      </c>
      <c r="BR34" s="1">
        <v>24</v>
      </c>
      <c r="BS34" s="1">
        <f>BR34/BR35</f>
        <v>0.21238938053097345</v>
      </c>
      <c r="BT34" s="1"/>
    </row>
    <row r="35" spans="3:72" x14ac:dyDescent="0.2">
      <c r="X35" t="s">
        <v>121</v>
      </c>
      <c r="Y35">
        <v>-10.114000000000001</v>
      </c>
      <c r="Z35">
        <v>3.9859</v>
      </c>
      <c r="AA35" t="s">
        <v>121</v>
      </c>
      <c r="AB35">
        <v>0.36499999999999999</v>
      </c>
      <c r="AC35">
        <v>1.27</v>
      </c>
      <c r="AD35">
        <v>36.42</v>
      </c>
      <c r="AE35">
        <v>12.54</v>
      </c>
      <c r="AF35">
        <v>17.96</v>
      </c>
      <c r="AG35">
        <v>25.695</v>
      </c>
      <c r="AH35">
        <v>14.016666669999999</v>
      </c>
      <c r="AI35">
        <v>1.096666667</v>
      </c>
      <c r="AJ35">
        <v>0.81</v>
      </c>
      <c r="AK35">
        <v>1.62</v>
      </c>
      <c r="AL35">
        <v>14.65</v>
      </c>
      <c r="AM35">
        <v>7.9133333329999997</v>
      </c>
      <c r="AN35">
        <v>0.68666666700000001</v>
      </c>
      <c r="AO35">
        <v>4.7</v>
      </c>
      <c r="AQ35">
        <f t="shared" si="1"/>
        <v>9.9816666669285716</v>
      </c>
      <c r="AU35" s="1" t="s">
        <v>116</v>
      </c>
      <c r="AV35" s="1">
        <v>25</v>
      </c>
      <c r="AW35" s="1">
        <f>AV35/AV36</f>
        <v>0.22123893805309736</v>
      </c>
      <c r="AX35" s="1"/>
      <c r="BQ35" s="1" t="s">
        <v>118</v>
      </c>
      <c r="BR35" s="1">
        <v>113</v>
      </c>
      <c r="BS35" s="1"/>
      <c r="BT35" s="1"/>
    </row>
    <row r="36" spans="3:72" x14ac:dyDescent="0.2">
      <c r="X36" t="s">
        <v>122</v>
      </c>
      <c r="Y36">
        <v>-1.171</v>
      </c>
      <c r="Z36">
        <v>4.91</v>
      </c>
      <c r="AA36" t="s">
        <v>122</v>
      </c>
      <c r="AB36">
        <v>2.4249999999999998</v>
      </c>
      <c r="AC36">
        <v>30.673333329999998</v>
      </c>
      <c r="AD36">
        <v>127.3533333</v>
      </c>
      <c r="AE36">
        <v>75.36</v>
      </c>
      <c r="AF36">
        <v>54.186666670000001</v>
      </c>
      <c r="AG36">
        <v>229.46</v>
      </c>
      <c r="AH36">
        <v>48.76</v>
      </c>
      <c r="AI36">
        <v>14.77</v>
      </c>
      <c r="AJ36">
        <v>1.173333333</v>
      </c>
      <c r="AK36">
        <v>9.44</v>
      </c>
      <c r="AL36">
        <v>43.676666670000003</v>
      </c>
      <c r="AM36">
        <v>51.8</v>
      </c>
      <c r="AN36">
        <v>5.6466666669999999</v>
      </c>
      <c r="AO36">
        <v>12.47</v>
      </c>
      <c r="AQ36">
        <f t="shared" si="1"/>
        <v>50.513928569285717</v>
      </c>
      <c r="AU36" s="1" t="s">
        <v>118</v>
      </c>
      <c r="AV36" s="1">
        <v>113</v>
      </c>
      <c r="AW36" s="1"/>
      <c r="AX36" s="1"/>
    </row>
    <row r="37" spans="3:72" x14ac:dyDescent="0.2">
      <c r="X37" t="s">
        <v>123</v>
      </c>
      <c r="Y37">
        <v>-5.4128999999999996</v>
      </c>
      <c r="Z37">
        <v>5.0096999999999996</v>
      </c>
      <c r="AA37" t="s">
        <v>123</v>
      </c>
      <c r="AB37">
        <v>0.6</v>
      </c>
      <c r="AC37">
        <v>16.966666669999999</v>
      </c>
      <c r="AD37">
        <v>130.40333330000001</v>
      </c>
      <c r="AE37">
        <v>58.003333329999997</v>
      </c>
      <c r="AF37">
        <v>50.396666670000002</v>
      </c>
      <c r="AG37">
        <v>92.38</v>
      </c>
      <c r="AH37">
        <v>15.38</v>
      </c>
      <c r="AI37">
        <v>1.9</v>
      </c>
      <c r="AJ37">
        <v>0.85</v>
      </c>
      <c r="AK37">
        <v>5.9333333330000002</v>
      </c>
      <c r="AL37">
        <v>32.28</v>
      </c>
      <c r="AM37">
        <v>28.06666667</v>
      </c>
      <c r="AN37">
        <v>2.2933333330000001</v>
      </c>
      <c r="AO37">
        <v>2.6166666670000001</v>
      </c>
      <c r="AQ37">
        <f t="shared" si="1"/>
        <v>31.290714283785718</v>
      </c>
    </row>
    <row r="38" spans="3:72" x14ac:dyDescent="0.2">
      <c r="X38" t="s">
        <v>124</v>
      </c>
      <c r="Y38">
        <v>-8.5648</v>
      </c>
      <c r="Z38">
        <v>5.3056999999999999</v>
      </c>
      <c r="AA38" t="s">
        <v>124</v>
      </c>
      <c r="AB38">
        <v>0.30499999999999999</v>
      </c>
      <c r="AC38">
        <v>1.4866666669999999</v>
      </c>
      <c r="AD38">
        <v>8.3033333329999994</v>
      </c>
      <c r="AE38">
        <v>9.2466666669999995</v>
      </c>
      <c r="AF38">
        <v>12.303333329999999</v>
      </c>
      <c r="AG38">
        <v>12.494999999999999</v>
      </c>
      <c r="AH38">
        <v>11.133333329999999</v>
      </c>
      <c r="AI38">
        <v>0.28000000000000003</v>
      </c>
      <c r="AJ38">
        <v>1.31</v>
      </c>
      <c r="AK38">
        <v>10.52333333</v>
      </c>
      <c r="AL38">
        <v>12.93</v>
      </c>
      <c r="AM38">
        <v>15.99333333</v>
      </c>
      <c r="AN38">
        <v>15.08</v>
      </c>
      <c r="AO38">
        <v>27.006666670000001</v>
      </c>
      <c r="AQ38">
        <f t="shared" si="1"/>
        <v>9.8854761897857166</v>
      </c>
    </row>
    <row r="39" spans="3:72" x14ac:dyDescent="0.2">
      <c r="X39" t="s">
        <v>125</v>
      </c>
      <c r="Y39">
        <v>-0.53954999999999997</v>
      </c>
      <c r="Z39">
        <v>5.3583999999999996</v>
      </c>
      <c r="AA39" t="s">
        <v>125</v>
      </c>
      <c r="AB39">
        <v>5.0549999999999997</v>
      </c>
      <c r="AC39">
        <v>8.01</v>
      </c>
      <c r="AD39">
        <v>80.556666669999998</v>
      </c>
      <c r="AE39">
        <v>54.683333330000004</v>
      </c>
      <c r="AF39">
        <v>54.94</v>
      </c>
      <c r="AG39">
        <v>97.144999999999996</v>
      </c>
      <c r="AH39">
        <v>62.573333329999997</v>
      </c>
      <c r="AI39">
        <v>4.1900000000000004</v>
      </c>
      <c r="AJ39">
        <v>4.8566666669999998</v>
      </c>
      <c r="AK39">
        <v>20.513333329999998</v>
      </c>
      <c r="AL39">
        <v>30.21</v>
      </c>
      <c r="AM39">
        <v>39.133333329999999</v>
      </c>
      <c r="AN39">
        <v>28.903333329999999</v>
      </c>
      <c r="AO39">
        <v>34.303333330000001</v>
      </c>
      <c r="AQ39">
        <f t="shared" si="1"/>
        <v>37.50523809407143</v>
      </c>
    </row>
    <row r="40" spans="3:72" x14ac:dyDescent="0.2">
      <c r="X40" t="s">
        <v>126</v>
      </c>
      <c r="Y40">
        <v>-10.787000000000001</v>
      </c>
      <c r="Z40">
        <v>5.5654000000000003</v>
      </c>
      <c r="AA40" t="s">
        <v>126</v>
      </c>
      <c r="AB40">
        <v>0.185</v>
      </c>
      <c r="AC40">
        <v>0.58333333300000001</v>
      </c>
      <c r="AD40">
        <v>23.146666669999998</v>
      </c>
      <c r="AE40">
        <v>13.26</v>
      </c>
      <c r="AF40">
        <v>13.7</v>
      </c>
      <c r="AG40">
        <v>24.245000000000001</v>
      </c>
      <c r="AH40">
        <v>14.5</v>
      </c>
      <c r="AI40">
        <v>0.89666666699999997</v>
      </c>
      <c r="AJ40">
        <v>0.34666666699999998</v>
      </c>
      <c r="AK40">
        <v>2.3533333330000001</v>
      </c>
      <c r="AL40">
        <v>9.193333333</v>
      </c>
      <c r="AM40">
        <v>9.0299999999999994</v>
      </c>
      <c r="AN40">
        <v>4.67</v>
      </c>
      <c r="AO40">
        <v>4.6500000000000004</v>
      </c>
      <c r="AQ40">
        <f t="shared" si="1"/>
        <v>8.6257142859285718</v>
      </c>
    </row>
    <row r="41" spans="3:72" x14ac:dyDescent="0.2">
      <c r="X41" t="s">
        <v>127</v>
      </c>
      <c r="Y41">
        <v>-15.202999999999999</v>
      </c>
      <c r="Z41">
        <v>6.3127000000000004</v>
      </c>
      <c r="AA41" t="s">
        <v>127</v>
      </c>
      <c r="AB41">
        <v>0</v>
      </c>
      <c r="AC41">
        <v>0.06</v>
      </c>
      <c r="AD41">
        <v>24.666666670000001</v>
      </c>
      <c r="AE41">
        <v>10.25333333</v>
      </c>
      <c r="AF41">
        <v>11.01333333</v>
      </c>
      <c r="AG41">
        <v>23.245000000000001</v>
      </c>
      <c r="AH41">
        <v>9.0500000000000007</v>
      </c>
      <c r="AI41">
        <v>5.6666666999999997E-2</v>
      </c>
      <c r="AJ41">
        <v>0.06</v>
      </c>
      <c r="AK41">
        <v>1.3766666670000001</v>
      </c>
      <c r="AL41">
        <v>9.0533333329999994</v>
      </c>
      <c r="AM41">
        <v>7.25</v>
      </c>
      <c r="AN41">
        <v>0.51333333299999995</v>
      </c>
      <c r="AO41">
        <v>1.22</v>
      </c>
      <c r="AQ41">
        <f t="shared" si="1"/>
        <v>6.9870238092857146</v>
      </c>
    </row>
    <row r="42" spans="3:72" x14ac:dyDescent="0.2">
      <c r="X42" t="s">
        <v>128</v>
      </c>
      <c r="Y42">
        <v>-2.8746999999999998</v>
      </c>
      <c r="Z42">
        <v>8.6165000000000003</v>
      </c>
      <c r="AA42" t="s">
        <v>128</v>
      </c>
      <c r="AB42">
        <v>0.435</v>
      </c>
      <c r="AC42">
        <v>2.786666667</v>
      </c>
      <c r="AD42">
        <v>27.25</v>
      </c>
      <c r="AE42">
        <v>31.81</v>
      </c>
      <c r="AF42">
        <v>40.606666670000003</v>
      </c>
      <c r="AG42">
        <v>47.594999999999999</v>
      </c>
      <c r="AH42">
        <v>56.943333330000002</v>
      </c>
      <c r="AI42">
        <v>0.66</v>
      </c>
      <c r="AJ42">
        <v>2.3933333330000002</v>
      </c>
      <c r="AK42">
        <v>28.743333329999999</v>
      </c>
      <c r="AL42">
        <v>48.54</v>
      </c>
      <c r="AM42">
        <v>63.793333330000003</v>
      </c>
      <c r="AN42">
        <v>100.85666670000001</v>
      </c>
      <c r="AO42">
        <v>134.71666669999999</v>
      </c>
      <c r="AQ42">
        <f t="shared" si="1"/>
        <v>41.937857147142857</v>
      </c>
    </row>
    <row r="43" spans="3:72" x14ac:dyDescent="0.2">
      <c r="X43" t="s">
        <v>129</v>
      </c>
      <c r="Y43">
        <v>-8.0327999999999999</v>
      </c>
      <c r="Z43">
        <v>10.093</v>
      </c>
      <c r="AA43" t="s">
        <v>129</v>
      </c>
      <c r="AB43">
        <v>0.185</v>
      </c>
      <c r="AC43">
        <v>0.19</v>
      </c>
      <c r="AD43">
        <v>28.276666670000001</v>
      </c>
      <c r="AE43">
        <v>27.48</v>
      </c>
      <c r="AF43">
        <v>25.22</v>
      </c>
      <c r="AG43">
        <v>37.395000000000003</v>
      </c>
      <c r="AH43">
        <v>24.033333330000001</v>
      </c>
      <c r="AI43">
        <v>0.09</v>
      </c>
      <c r="AJ43">
        <v>0.71333333300000001</v>
      </c>
      <c r="AK43">
        <v>30.443333330000002</v>
      </c>
      <c r="AL43">
        <v>25.676666669999999</v>
      </c>
      <c r="AM43">
        <v>32.166666669999998</v>
      </c>
      <c r="AN43">
        <v>28.45</v>
      </c>
      <c r="AO43">
        <v>40.803333330000001</v>
      </c>
      <c r="AQ43">
        <f t="shared" si="1"/>
        <v>21.508809523785715</v>
      </c>
    </row>
    <row r="44" spans="3:72" x14ac:dyDescent="0.2">
      <c r="X44" t="s">
        <v>130</v>
      </c>
      <c r="Y44">
        <v>-0.83157999999999999</v>
      </c>
      <c r="Z44">
        <v>10.295999999999999</v>
      </c>
      <c r="AA44" t="s">
        <v>130</v>
      </c>
      <c r="AB44">
        <v>0</v>
      </c>
      <c r="AC44">
        <v>3.39</v>
      </c>
      <c r="AD44">
        <v>176.4533333</v>
      </c>
      <c r="AE44">
        <v>121.9</v>
      </c>
      <c r="AF44">
        <v>90.653333329999995</v>
      </c>
      <c r="AG44">
        <v>89.685000000000002</v>
      </c>
      <c r="AH44">
        <v>105.99666670000001</v>
      </c>
      <c r="AI44">
        <v>2.5299999999999998</v>
      </c>
      <c r="AJ44">
        <v>0.306666667</v>
      </c>
      <c r="AK44">
        <v>154.13999999999999</v>
      </c>
      <c r="AL44">
        <v>90.473333330000003</v>
      </c>
      <c r="AM44">
        <v>96.24</v>
      </c>
      <c r="AN44">
        <v>63.286666670000002</v>
      </c>
      <c r="AO44">
        <v>51.806666669999998</v>
      </c>
      <c r="AQ44">
        <f t="shared" si="1"/>
        <v>74.775833333357141</v>
      </c>
    </row>
    <row r="46" spans="3:72" x14ac:dyDescent="0.2">
      <c r="AA46" t="s">
        <v>101</v>
      </c>
      <c r="AB46">
        <f>AVERAGE(AB3:AB44)</f>
        <v>2.0014285714285713</v>
      </c>
      <c r="AC46">
        <f t="shared" ref="AC46:AO46" si="25">AVERAGE(AC3:AC44)</f>
        <v>5.390238095190476</v>
      </c>
      <c r="AD46">
        <f t="shared" si="25"/>
        <v>32.29849206188095</v>
      </c>
      <c r="AE46">
        <f t="shared" si="25"/>
        <v>17.93714285719048</v>
      </c>
      <c r="AF46">
        <f t="shared" si="25"/>
        <v>18.02793650802381</v>
      </c>
      <c r="AG46">
        <f t="shared" si="25"/>
        <v>32.115476190476187</v>
      </c>
      <c r="AH46">
        <f t="shared" si="25"/>
        <v>17.437222222547614</v>
      </c>
      <c r="AI46">
        <f t="shared" si="25"/>
        <v>3.1708730158809524</v>
      </c>
      <c r="AJ46">
        <f t="shared" si="25"/>
        <v>1.9360317460952381</v>
      </c>
      <c r="AK46">
        <f t="shared" si="25"/>
        <v>10.001190475809524</v>
      </c>
      <c r="AL46">
        <f t="shared" si="25"/>
        <v>15.052142857309523</v>
      </c>
      <c r="AM46">
        <f t="shared" si="25"/>
        <v>15.456190476476191</v>
      </c>
      <c r="AN46">
        <f t="shared" si="25"/>
        <v>10.720555556357143</v>
      </c>
      <c r="AO46">
        <f t="shared" si="25"/>
        <v>12.135714286809524</v>
      </c>
      <c r="AP46" t="s">
        <v>9</v>
      </c>
      <c r="AQ46">
        <f t="shared" ref="AQ46" si="26">AVERAGE(AQ3:AQ44)</f>
        <v>13.834331065819729</v>
      </c>
    </row>
    <row r="47" spans="3:72" x14ac:dyDescent="0.2">
      <c r="AB47">
        <f>STDEV(AB3:AB44)</f>
        <v>2.5817750760966782</v>
      </c>
      <c r="AC47">
        <f t="shared" ref="AC47:AO47" si="27">STDEV(AC3:AC44)</f>
        <v>8.7281982169844596</v>
      </c>
      <c r="AD47">
        <f t="shared" si="27"/>
        <v>37.000601717709287</v>
      </c>
      <c r="AE47">
        <f t="shared" si="27"/>
        <v>22.438745762848484</v>
      </c>
      <c r="AF47">
        <f t="shared" si="27"/>
        <v>17.334435251971527</v>
      </c>
      <c r="AG47">
        <f t="shared" si="27"/>
        <v>38.873077535548759</v>
      </c>
      <c r="AH47">
        <f t="shared" si="27"/>
        <v>19.864031624600273</v>
      </c>
      <c r="AI47">
        <f t="shared" si="27"/>
        <v>4.0715049891384893</v>
      </c>
      <c r="AJ47">
        <f t="shared" si="27"/>
        <v>2.3453947542494085</v>
      </c>
      <c r="AK47">
        <f t="shared" si="27"/>
        <v>23.996001245484074</v>
      </c>
      <c r="AL47">
        <f t="shared" si="27"/>
        <v>16.546870847859338</v>
      </c>
      <c r="AM47">
        <f t="shared" si="27"/>
        <v>18.387784807169933</v>
      </c>
      <c r="AN47">
        <f t="shared" si="27"/>
        <v>18.741839347099031</v>
      </c>
      <c r="AO47">
        <f t="shared" si="27"/>
        <v>22.770839583069822</v>
      </c>
      <c r="AP47" t="s">
        <v>105</v>
      </c>
      <c r="AQ47">
        <f t="shared" ref="AQ47" si="28">STDEV(AQ3:AQ44)</f>
        <v>14.660819932881397</v>
      </c>
    </row>
    <row r="48" spans="3:72" x14ac:dyDescent="0.2">
      <c r="AB48">
        <f>COUNT(AB3:AB44)</f>
        <v>42</v>
      </c>
      <c r="AC48">
        <f t="shared" ref="AC48:AO48" si="29">COUNT(AC3:AC44)</f>
        <v>42</v>
      </c>
      <c r="AD48">
        <f t="shared" si="29"/>
        <v>42</v>
      </c>
      <c r="AE48">
        <f t="shared" si="29"/>
        <v>42</v>
      </c>
      <c r="AF48">
        <f t="shared" si="29"/>
        <v>42</v>
      </c>
      <c r="AG48">
        <f t="shared" si="29"/>
        <v>42</v>
      </c>
      <c r="AH48">
        <f t="shared" si="29"/>
        <v>42</v>
      </c>
      <c r="AI48">
        <f t="shared" si="29"/>
        <v>42</v>
      </c>
      <c r="AJ48">
        <f t="shared" si="29"/>
        <v>42</v>
      </c>
      <c r="AK48">
        <f t="shared" si="29"/>
        <v>42</v>
      </c>
      <c r="AL48">
        <f t="shared" si="29"/>
        <v>42</v>
      </c>
      <c r="AM48">
        <f t="shared" si="29"/>
        <v>42</v>
      </c>
      <c r="AN48">
        <f t="shared" si="29"/>
        <v>42</v>
      </c>
      <c r="AO48">
        <f t="shared" si="29"/>
        <v>42</v>
      </c>
      <c r="AP48" t="s">
        <v>108</v>
      </c>
      <c r="AQ48">
        <f t="shared" ref="AQ48" si="30">COUNT(AQ3:AQ44)</f>
        <v>42</v>
      </c>
    </row>
    <row r="49" spans="25:43" x14ac:dyDescent="0.2">
      <c r="AB49">
        <f>AB47/SQRT(AB48)</f>
        <v>0.3983765430903522</v>
      </c>
      <c r="AC49">
        <f t="shared" ref="AC49:AQ49" si="31">AC47/SQRT(AC48)</f>
        <v>1.3467902240138596</v>
      </c>
      <c r="AD49">
        <f t="shared" si="31"/>
        <v>5.709316795655675</v>
      </c>
      <c r="AE49">
        <f t="shared" si="31"/>
        <v>3.4623736401552168</v>
      </c>
      <c r="AF49">
        <f t="shared" si="31"/>
        <v>2.6747614290801853</v>
      </c>
      <c r="AG49">
        <f t="shared" si="31"/>
        <v>5.9982460870713137</v>
      </c>
      <c r="AH49">
        <f t="shared" si="31"/>
        <v>3.065086623428757</v>
      </c>
      <c r="AI49">
        <f t="shared" si="31"/>
        <v>0.62824685921143952</v>
      </c>
      <c r="AJ49">
        <f t="shared" si="31"/>
        <v>0.36190226756420102</v>
      </c>
      <c r="AK49">
        <f t="shared" si="31"/>
        <v>3.7026633778727223</v>
      </c>
      <c r="AL49">
        <f t="shared" si="31"/>
        <v>2.5532376032147761</v>
      </c>
      <c r="AM49">
        <f t="shared" si="31"/>
        <v>2.8372967941283789</v>
      </c>
      <c r="AN49">
        <f t="shared" si="31"/>
        <v>2.891928595708726</v>
      </c>
      <c r="AO49">
        <f t="shared" si="31"/>
        <v>3.513616829117078</v>
      </c>
      <c r="AP49" t="s">
        <v>110</v>
      </c>
      <c r="AQ49">
        <f t="shared" si="31"/>
        <v>2.2622136288346111</v>
      </c>
    </row>
    <row r="51" spans="25:43" x14ac:dyDescent="0.2">
      <c r="Y51" s="1"/>
      <c r="Z51" s="1" t="s">
        <v>113</v>
      </c>
      <c r="AA51" s="1" t="s">
        <v>114</v>
      </c>
      <c r="AB51" s="1"/>
    </row>
    <row r="52" spans="25:43" x14ac:dyDescent="0.2">
      <c r="Y52" s="1" t="s">
        <v>116</v>
      </c>
      <c r="Z52" s="1">
        <v>42</v>
      </c>
      <c r="AA52" s="1">
        <f>Z52/Z53</f>
        <v>0.37168141592920356</v>
      </c>
      <c r="AB52" s="1"/>
    </row>
    <row r="53" spans="25:43" x14ac:dyDescent="0.2">
      <c r="Y53" s="1" t="s">
        <v>118</v>
      </c>
      <c r="Z53" s="1">
        <v>113</v>
      </c>
      <c r="AA53" s="1"/>
      <c r="AB5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DE_Quad_005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2019-08-14T15:21:00Z</dcterms:created>
  <dcterms:modified xsi:type="dcterms:W3CDTF">2019-09-04T18:53:06Z</dcterms:modified>
</cp:coreProperties>
</file>